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D:\SVETA\ПАСПОРТА\наказ №48 від 20.11.2025\1\"/>
    </mc:Choice>
  </mc:AlternateContent>
  <xr:revisionPtr revIDLastSave="0" documentId="13_ncr:1_{2FABF41A-D578-415A-B651-48AA42310253}" xr6:coauthVersionLast="47" xr6:coauthVersionMax="47" xr10:uidLastSave="{00000000-0000-0000-0000-000000000000}"/>
  <bookViews>
    <workbookView xWindow="-120" yWindow="-120" windowWidth="29040" windowHeight="15840" tabRatio="308" xr2:uid="{00000000-000D-0000-FFFF-FFFF00000000}"/>
  </bookViews>
  <sheets>
    <sheet name="TDSheet" sheetId="1"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_xlnm.Print_Area" localSheetId="0">TDSheet!$A$1:$Q$118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83" i="1" l="1"/>
  <c r="O73" i="1"/>
  <c r="O68" i="1"/>
  <c r="L50" i="1"/>
  <c r="L53" i="1" l="1"/>
  <c r="N58" i="1" s="1"/>
  <c r="O104" i="1" l="1"/>
  <c r="O103" i="1"/>
  <c r="O102" i="1"/>
  <c r="O101" i="1"/>
  <c r="O92" i="1"/>
  <c r="O90" i="1"/>
  <c r="O88" i="1"/>
  <c r="O86" i="1"/>
  <c r="O89" i="1" l="1"/>
  <c r="O98" i="1" s="1"/>
  <c r="O97" i="1" l="1"/>
  <c r="O77" i="1"/>
  <c r="P83" i="1" l="1"/>
  <c r="O82" i="1" l="1"/>
  <c r="P82" i="1" s="1"/>
  <c r="O76" i="1"/>
  <c r="P76" i="1" s="1"/>
  <c r="O72" i="1"/>
  <c r="P72" i="1" s="1"/>
  <c r="O67" i="1"/>
  <c r="P67" i="1" s="1"/>
  <c r="O96" i="1" l="1"/>
  <c r="O99" i="1" l="1"/>
  <c r="P99" i="1" s="1"/>
  <c r="P93" i="1" l="1"/>
  <c r="P92" i="1"/>
  <c r="O81" i="1" l="1"/>
  <c r="O80" i="1"/>
  <c r="O79" i="1"/>
  <c r="O70" i="1"/>
  <c r="O69" i="1"/>
  <c r="P77" i="1" l="1"/>
  <c r="P70" i="1"/>
  <c r="O75" i="1"/>
  <c r="N50" i="1" l="1"/>
  <c r="P101" i="1" l="1"/>
  <c r="P68" i="1"/>
  <c r="P79" i="1"/>
  <c r="P73" i="1"/>
  <c r="P69" i="1"/>
  <c r="P58" i="1"/>
  <c r="P75" i="1" l="1"/>
  <c r="P59" i="1"/>
  <c r="N59" i="1"/>
  <c r="N53" i="1" l="1"/>
  <c r="P81" i="1" l="1"/>
  <c r="P80" i="1" l="1"/>
  <c r="P105" i="1" l="1"/>
  <c r="P87" i="1" l="1"/>
  <c r="P96" i="1"/>
  <c r="T98" i="1"/>
  <c r="P89" i="1"/>
  <c r="O95" i="1" l="1"/>
  <c r="P86" i="1"/>
  <c r="P95" i="1" s="1"/>
  <c r="T97" i="1"/>
  <c r="P88" i="1"/>
  <c r="P97" i="1"/>
  <c r="P103" i="1"/>
  <c r="P102" i="1" l="1"/>
  <c r="P90" i="1" l="1"/>
  <c r="P98" i="1" l="1"/>
  <c r="P104" i="1" l="1"/>
</calcChain>
</file>

<file path=xl/sharedStrings.xml><?xml version="1.0" encoding="utf-8"?>
<sst xmlns="http://schemas.openxmlformats.org/spreadsheetml/2006/main" count="195" uniqueCount="118">
  <si>
    <t>ЗАТВЕРДЖЕНО:</t>
  </si>
  <si>
    <t>ПАСПОРТ</t>
  </si>
  <si>
    <t>1.</t>
  </si>
  <si>
    <t>2.</t>
  </si>
  <si>
    <t>(найменування відповідального виконавця)</t>
  </si>
  <si>
    <t>3.</t>
  </si>
  <si>
    <t>4.</t>
  </si>
  <si>
    <t>5.</t>
  </si>
  <si>
    <t>Підстави для виконання бюджетної програми:</t>
  </si>
  <si>
    <t>6.</t>
  </si>
  <si>
    <t>Мета бюджетної програми</t>
  </si>
  <si>
    <t>7.</t>
  </si>
  <si>
    <t>№ з/п</t>
  </si>
  <si>
    <t>загальний фонд</t>
  </si>
  <si>
    <t>спеціальний фонд</t>
  </si>
  <si>
    <t>Забезпечення  реконструкції об’єктів</t>
  </si>
  <si>
    <t>Усього</t>
  </si>
  <si>
    <t>Джерело інформації</t>
  </si>
  <si>
    <t>од.</t>
  </si>
  <si>
    <t>Розрахунок</t>
  </si>
  <si>
    <t>%</t>
  </si>
  <si>
    <t>Обсяг видатків на реконструкцію об’єктів</t>
  </si>
  <si>
    <t>Кількість об’єктів, які планується реконструювати</t>
  </si>
  <si>
    <t>Динаміка кількості об’єктів реконструкції порівняно з попереднім роком</t>
  </si>
  <si>
    <t>(підпис)</t>
  </si>
  <si>
    <t>Департамент капітального будівництва Вінницької міської ради</t>
  </si>
  <si>
    <t>ПОГОДЖЕНО:</t>
  </si>
  <si>
    <t>Вінницької міської ради</t>
  </si>
  <si>
    <t>Одиниця виміру</t>
  </si>
  <si>
    <t xml:space="preserve">Наказ </t>
  </si>
  <si>
    <t>ПКД, фактичні обміри, предпроектні розрахунки</t>
  </si>
  <si>
    <t>км</t>
  </si>
  <si>
    <t>Обсяг реконструкції об’єктів</t>
  </si>
  <si>
    <t>Динаміка обсягу видатків реконструкції порівняно з попереднім роком</t>
  </si>
  <si>
    <t>Рівень готовності обєктів реконструкції на кінець року</t>
  </si>
  <si>
    <t>Середні витрати на реконструкцію одного об’єкта в поточному році</t>
  </si>
  <si>
    <t>ПКД, предпроектні розрахунки</t>
  </si>
  <si>
    <t>Забезпечення  будівництва об’єктів</t>
  </si>
  <si>
    <t>Обсяг видатків на будівництво об’єктів</t>
  </si>
  <si>
    <t>Обсяг будівнитцва об’єктів</t>
  </si>
  <si>
    <t>Кількість об’єктів, які планується побудувати</t>
  </si>
  <si>
    <t>Середні витрати на будівництво одного об’єкта в поточному році</t>
  </si>
  <si>
    <t>Середні витрати на 1 км будівництва об’єкта</t>
  </si>
  <si>
    <t>Динаміка кількості об’єктів будівництва порівняно з попереднім роком</t>
  </si>
  <si>
    <t>Динаміка обсягу видатків будівництва порівняно з попереднім роком</t>
  </si>
  <si>
    <t>Рівень готовності обєктів будівництва на кінець року</t>
  </si>
  <si>
    <t>Напрями використання бюджетних коштів</t>
  </si>
  <si>
    <t>Завдання бюджетної програми</t>
  </si>
  <si>
    <t>Завдання</t>
  </si>
  <si>
    <t xml:space="preserve"> </t>
  </si>
  <si>
    <t>(грн)</t>
  </si>
  <si>
    <t xml:space="preserve">Найменування місцевої/регіональної програми </t>
  </si>
  <si>
    <t>Показник</t>
  </si>
  <si>
    <t>Загальний фонд</t>
  </si>
  <si>
    <t>Спеціальний фонд</t>
  </si>
  <si>
    <t>затрат</t>
  </si>
  <si>
    <t>продукту</t>
  </si>
  <si>
    <t>ефективності</t>
  </si>
  <si>
    <t>якості</t>
  </si>
  <si>
    <t>кв.м</t>
  </si>
  <si>
    <t>Середні витрати на 1 кв.м реконструкції об’єкта</t>
  </si>
  <si>
    <t>грн.</t>
  </si>
  <si>
    <t xml:space="preserve"> грн.</t>
  </si>
  <si>
    <t>Загальна кошторисна вартість будівництва  об’єктів</t>
  </si>
  <si>
    <t xml:space="preserve">Департаменту капітального будівництва Вінницької міської ради
</t>
  </si>
  <si>
    <t>Рішення міської ради  від 21.12.18р. №1468 "Про бюджет Вінницької міської об'єднаної територіальної громади на 2019 рік" (зі змінами)</t>
  </si>
  <si>
    <t>Цілі державної політики, на досягнення яких спрямована реалізація бюджетної програми</t>
  </si>
  <si>
    <t>Nз/п</t>
  </si>
  <si>
    <t>Ціль державної політики</t>
  </si>
  <si>
    <t>8.</t>
  </si>
  <si>
    <t>9. Напрями використання бюджетних коштів</t>
  </si>
  <si>
    <t>10. Перелік місцевих/регіональних програм, що виконуються у складі бюджетної програми:</t>
  </si>
  <si>
    <r>
      <t>Будівництво об</t>
    </r>
    <r>
      <rPr>
        <b/>
        <sz val="8"/>
        <rFont val="Calibri"/>
        <family val="2"/>
        <charset val="204"/>
      </rPr>
      <t>´</t>
    </r>
    <r>
      <rPr>
        <b/>
        <sz val="8"/>
        <rFont val="Arial"/>
        <family val="2"/>
        <charset val="204"/>
      </rPr>
      <t>єктів житлово-комунального господарства</t>
    </r>
  </si>
  <si>
    <r>
      <t>Забезпечення розвитку об</t>
    </r>
    <r>
      <rPr>
        <sz val="8"/>
        <rFont val="Calibri"/>
        <family val="2"/>
        <charset val="204"/>
      </rPr>
      <t>´</t>
    </r>
    <r>
      <rPr>
        <sz val="8"/>
        <rFont val="Arial"/>
        <family val="2"/>
        <charset val="204"/>
      </rPr>
      <t>єктів житлово-комунального господарства</t>
    </r>
  </si>
  <si>
    <t>М. П.</t>
  </si>
  <si>
    <t xml:space="preserve">Дата погодження
</t>
  </si>
  <si>
    <t>(код Програмної класифікації видатків та кредитування місцевого бюджету)</t>
  </si>
  <si>
    <t>(найменування головного розпорядника коштів місцевого бюджету)</t>
  </si>
  <si>
    <t>(код за ЄДРПОУ)</t>
  </si>
  <si>
    <t>(код Функціональної класифікації видатків та кредитування бюджету)</t>
  </si>
  <si>
    <t>(найменування бюджетної програми згідно з Типовою програмною класифікацією видатків та кредитування місцевого бюджету)</t>
  </si>
  <si>
    <t>(код бюджету)</t>
  </si>
  <si>
    <t>(код Типової програмної класифікації видатків та кредитування місцевого бюджету)</t>
  </si>
  <si>
    <t>11. Результативні показники бюджетної програми:</t>
  </si>
  <si>
    <t>03084204</t>
  </si>
  <si>
    <t>1а</t>
  </si>
  <si>
    <t>Обсяг видатків на проектування реконструкції об’єктів</t>
  </si>
  <si>
    <t>Загальна кошторисна вартість реконструкції  об’єктів</t>
  </si>
  <si>
    <t xml:space="preserve">Рівень готовності проектної документації реконструкції об’єктів </t>
  </si>
  <si>
    <t>Кількість проектів для реконструкції об’єктів</t>
  </si>
  <si>
    <t>Середні витрати на розробку 1 проекту реконструкції об’єктів</t>
  </si>
  <si>
    <t>Забезпечення будівництва об'єктів</t>
  </si>
  <si>
    <t xml:space="preserve">ЗАТВЕРДЖЕНО
Наказ Міністерства фінансів України 
26 серпня 2014 року № 836
(у редакції наказу Міністерства фінансів України від  29 грудня 2018 року № 1209)
</t>
  </si>
  <si>
    <t xml:space="preserve">Рішення міської ради  від 24.12.21р. №706 "Про бюджет Вінницької міської територіальної громади на 2022 рік" </t>
  </si>
  <si>
    <t>Здійснення організації заходів з підготовки та реалізації інфраструктурних проектів будівництва в галузі житлово-комунального господарства</t>
  </si>
  <si>
    <t>(Власне ім'я, ПРІЗВИЩЕ)</t>
  </si>
  <si>
    <t>Середні витрати на 1 км реконструкції об’єкта</t>
  </si>
  <si>
    <t>Рішення міської ради  від 23.12.22р. №1340 "Про бюджет Вінницької міської територіальної громади на 2023 рік", зі змінами</t>
  </si>
  <si>
    <t>Денис МАЗУРЕНКО</t>
  </si>
  <si>
    <t xml:space="preserve">Директор департаменту капітального будівництва </t>
  </si>
  <si>
    <r>
      <t>Рівень готовності об</t>
    </r>
    <r>
      <rPr>
        <sz val="8"/>
        <rFont val="Calibri"/>
        <family val="2"/>
        <charset val="204"/>
      </rPr>
      <t>´</t>
    </r>
    <r>
      <rPr>
        <sz val="8"/>
        <rFont val="Arial"/>
        <family val="2"/>
        <charset val="204"/>
      </rPr>
      <t>єктів будівництва на початок року</t>
    </r>
  </si>
  <si>
    <t>Обсяг видатків на проєктування будівництва об’єктів</t>
  </si>
  <si>
    <t>Кількість проєктів для будівництва об’єктів</t>
  </si>
  <si>
    <t>Середні витрати на розробку 1 проєкту будівництва об’єкта</t>
  </si>
  <si>
    <t xml:space="preserve">Рівень готовності проєктної документації будівництва об’єктів </t>
  </si>
  <si>
    <t>бюджетної програми місцевого бюджету на 2025 рік</t>
  </si>
  <si>
    <r>
      <t>Рівень готовності об</t>
    </r>
    <r>
      <rPr>
        <sz val="8"/>
        <rFont val="Calibri"/>
        <family val="2"/>
        <charset val="204"/>
      </rPr>
      <t>´</t>
    </r>
    <r>
      <rPr>
        <sz val="8"/>
        <rFont val="Arial"/>
        <family val="2"/>
        <charset val="204"/>
      </rPr>
      <t>єктів реконструкції на початок року</t>
    </r>
  </si>
  <si>
    <t>0253600000</t>
  </si>
  <si>
    <t>0640</t>
  </si>
  <si>
    <t>Програма економічного та соціального розвитку Вінницької міської територіальної громади на 2025 рік</t>
  </si>
  <si>
    <t>Рішення міської ради  від 20.12.24р. №2621 "Про бюджет Вінницької міської територіальної громади на 2025 рік" зі змінами</t>
  </si>
  <si>
    <t xml:space="preserve">Бюджетний кодекс України  
Закон України "Про Державний бюджет України на 2025 рік". 
Рішення Вінницької міської ради від 20.12.2024 №2621 «Про бюджет Вінницької міської територіальної громади на 2025 рік», зі змінами.
Програма економічного та соціального розвитку Вінницької міської територіальної громади  на 2025 рік. (затверджена рішенням Вінницької міської ради від 20.12.24р. №2620), зі змінами.
Наказ Міністерства фінансів України від 26.08.2014 р. № 836 "Про деякі питання запровадження програмно-цільового методу складання та виконання місцевих бюджетів" із змінами.    
Наказ Міністерства фінансів України від 20.09.2017р №793 «Про затвердження складових програмної класифікаціїї видатків та кредитування місцевих бюджетів»  із змінами.      
Наказ Міністерства фінансів України від 27.07.2011 р. № 945 «Про затвердження Примірного переліку результативних показників бюджетних програм для місцевих бюджетів за видатками, що можуть здійснюватися з усіх місцевих бюджетів» зі змінами 
</t>
  </si>
  <si>
    <t>Обсяг бюджетних призначень/бюджетних асигнувань  -  6 400 000,0 гривень, у тому числі загального фонду -  0 гривень та спеціального фонду - 6 400 000,0 гривень</t>
  </si>
  <si>
    <t xml:space="preserve">Директор департаменту фінансів </t>
  </si>
  <si>
    <t>Антоніна ЛЕСЬ</t>
  </si>
  <si>
    <t>(власне ім'я, ПРІЗВИЩЕ)</t>
  </si>
  <si>
    <t>"_____"_________________</t>
  </si>
  <si>
    <t xml:space="preserve">     20 листопада   2025   року № 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</si>
</sst>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8" x14ac:knownFonts="1">
    <font>
      <sz val="8"/>
      <name val="Arial"/>
    </font>
    <font>
      <sz val="8"/>
      <name val="Arial"/>
      <family val="2"/>
      <charset val="204"/>
    </font>
    <font>
      <b/>
      <sz val="10"/>
      <name val="Arial"/>
      <family val="2"/>
      <charset val="204"/>
    </font>
    <font>
      <sz val="10"/>
      <name val="Arial"/>
      <family val="2"/>
      <charset val="204"/>
    </font>
    <font>
      <i/>
      <sz val="9"/>
      <name val="Arial"/>
      <family val="2"/>
      <charset val="204"/>
    </font>
    <font>
      <b/>
      <i/>
      <sz val="8"/>
      <name val="Arial"/>
      <family val="2"/>
      <charset val="204"/>
    </font>
    <font>
      <b/>
      <sz val="12"/>
      <name val="Arial"/>
      <family val="2"/>
      <charset val="204"/>
    </font>
    <font>
      <b/>
      <i/>
      <sz val="12"/>
      <name val="Arial"/>
      <family val="2"/>
      <charset val="204"/>
    </font>
    <font>
      <b/>
      <sz val="8"/>
      <name val="Arial"/>
      <family val="2"/>
      <charset val="204"/>
    </font>
    <font>
      <b/>
      <sz val="8"/>
      <name val="Calibri"/>
      <family val="2"/>
      <charset val="204"/>
    </font>
    <font>
      <sz val="8"/>
      <name val="Calibri"/>
      <family val="2"/>
      <charset val="204"/>
    </font>
    <font>
      <b/>
      <sz val="9"/>
      <name val="Arial"/>
      <family val="2"/>
      <charset val="204"/>
    </font>
    <font>
      <b/>
      <sz val="10"/>
      <name val="Times New Roman"/>
      <family val="1"/>
      <charset val="204"/>
    </font>
    <font>
      <b/>
      <sz val="11"/>
      <name val="Times New Roman"/>
      <family val="1"/>
      <charset val="204"/>
    </font>
    <font>
      <sz val="8"/>
      <name val="Times New Roman"/>
      <family val="1"/>
      <charset val="204"/>
    </font>
    <font>
      <sz val="10"/>
      <name val="Times New Roman"/>
      <family val="1"/>
      <charset val="204"/>
    </font>
    <font>
      <sz val="8"/>
      <color rgb="FFFF0000"/>
      <name val="Arial"/>
      <family val="2"/>
      <charset val="204"/>
    </font>
    <font>
      <i/>
      <sz val="9"/>
      <name val="Arial"/>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1">
    <border>
      <left/>
      <right/>
      <top/>
      <bottom/>
      <diagonal/>
    </border>
    <border>
      <left/>
      <right/>
      <top/>
      <bottom style="thin">
        <color rgb="FF000000"/>
      </bottom>
      <diagonal/>
    </border>
    <border>
      <left/>
      <right/>
      <top style="thin">
        <color rgb="FF000000"/>
      </top>
      <bottom/>
      <diagonal/>
    </border>
    <border>
      <left style="medium">
        <color rgb="FF000000"/>
      </left>
      <right style="thin">
        <color rgb="FF000000"/>
      </right>
      <top style="medium">
        <color rgb="FF000000"/>
      </top>
      <bottom style="medium">
        <color rgb="FF000000"/>
      </bottom>
      <diagonal/>
    </border>
    <border>
      <left style="medium">
        <color rgb="FF000000"/>
      </left>
      <right/>
      <top/>
      <bottom style="medium">
        <color rgb="FF000000"/>
      </bottom>
      <diagonal/>
    </border>
    <border>
      <left/>
      <right style="thin">
        <color rgb="FF000000"/>
      </right>
      <top/>
      <bottom style="medium">
        <color rgb="FF000000"/>
      </bottom>
      <diagonal/>
    </border>
    <border>
      <left style="medium">
        <color rgb="FF000000"/>
      </left>
      <right style="thin">
        <color rgb="FF000000"/>
      </right>
      <top style="medium">
        <color rgb="FF000000"/>
      </top>
      <bottom/>
      <diagonal/>
    </border>
    <border>
      <left style="thin">
        <color rgb="FF000000"/>
      </left>
      <right/>
      <top/>
      <bottom style="medium">
        <color rgb="FF000000"/>
      </bottom>
      <diagonal/>
    </border>
    <border>
      <left style="thin">
        <color rgb="FF000000"/>
      </left>
      <right/>
      <top style="medium">
        <color rgb="FF000000"/>
      </top>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medium">
        <color rgb="FF000000"/>
      </top>
      <bottom style="thin">
        <color rgb="FF000000"/>
      </bottom>
      <diagonal/>
    </border>
    <border>
      <left/>
      <right style="medium">
        <color rgb="FF000000"/>
      </right>
      <top style="medium">
        <color rgb="FF000000"/>
      </top>
      <bottom/>
      <diagonal/>
    </border>
    <border>
      <left/>
      <right/>
      <top style="medium">
        <color rgb="FF000000"/>
      </top>
      <bottom style="thin">
        <color rgb="FF000000"/>
      </bottom>
      <diagonal/>
    </border>
    <border>
      <left/>
      <right/>
      <top style="thin">
        <color rgb="FF000000"/>
      </top>
      <bottom style="thin">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right/>
      <top style="medium">
        <color rgb="FF000000"/>
      </top>
      <bottom/>
      <diagonal/>
    </border>
    <border>
      <left/>
      <right style="thin">
        <color rgb="FF000000"/>
      </right>
      <top style="medium">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style="medium">
        <color rgb="FF000000"/>
      </bottom>
      <diagonal/>
    </border>
    <border>
      <left style="thin">
        <color rgb="FF000000"/>
      </left>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indexed="64"/>
      </top>
      <bottom/>
      <diagonal/>
    </border>
    <border>
      <left/>
      <right style="thin">
        <color rgb="FF000000"/>
      </right>
      <top style="thin">
        <color indexed="64"/>
      </top>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rgb="FF000000"/>
      </left>
      <right style="thin">
        <color rgb="FF000000"/>
      </right>
      <top/>
      <bottom style="medium">
        <color rgb="FF000000"/>
      </bottom>
      <diagonal/>
    </border>
    <border>
      <left style="medium">
        <color rgb="FF000000"/>
      </left>
      <right/>
      <top/>
      <bottom style="medium">
        <color indexed="64"/>
      </bottom>
      <diagonal/>
    </border>
    <border>
      <left/>
      <right style="thin">
        <color rgb="FF000000"/>
      </right>
      <top/>
      <bottom style="medium">
        <color indexed="64"/>
      </bottom>
      <diagonal/>
    </border>
    <border>
      <left style="thin">
        <color rgb="FF000000"/>
      </left>
      <right/>
      <top/>
      <bottom style="medium">
        <color indexed="64"/>
      </bottom>
      <diagonal/>
    </border>
    <border>
      <left/>
      <right/>
      <top/>
      <bottom style="medium">
        <color indexed="64"/>
      </bottom>
      <diagonal/>
    </border>
    <border>
      <left style="thin">
        <color rgb="FF000000"/>
      </left>
      <right style="thin">
        <color rgb="FF000000"/>
      </right>
      <top/>
      <bottom style="medium">
        <color indexed="64"/>
      </bottom>
      <diagonal/>
    </border>
    <border>
      <left style="thin">
        <color indexed="64"/>
      </left>
      <right style="thin">
        <color indexed="64"/>
      </right>
      <top style="thin">
        <color indexed="64"/>
      </top>
      <bottom style="medium">
        <color indexed="64"/>
      </bottom>
      <diagonal/>
    </border>
    <border>
      <left/>
      <right style="medium">
        <color rgb="FF000000"/>
      </right>
      <top/>
      <bottom style="medium">
        <color indexed="64"/>
      </bottom>
      <diagonal/>
    </border>
    <border>
      <left style="thin">
        <color indexed="64"/>
      </left>
      <right style="thin">
        <color indexed="64"/>
      </right>
      <top style="medium">
        <color indexed="64"/>
      </top>
      <bottom style="medium">
        <color indexed="64"/>
      </bottom>
      <diagonal/>
    </border>
    <border>
      <left style="thin">
        <color rgb="FF000000"/>
      </left>
      <right/>
      <top style="medium">
        <color rgb="FF000000"/>
      </top>
      <bottom style="thin">
        <color indexed="64"/>
      </bottom>
      <diagonal/>
    </border>
    <border>
      <left/>
      <right style="thin">
        <color rgb="FF000000"/>
      </right>
      <top style="medium">
        <color rgb="FF000000"/>
      </top>
      <bottom style="thin">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thin">
        <color rgb="FF000000"/>
      </right>
      <top style="medium">
        <color indexed="64"/>
      </top>
      <bottom style="medium">
        <color rgb="FF000000"/>
      </bottom>
      <diagonal/>
    </border>
    <border>
      <left style="thin">
        <color rgb="FF000000"/>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top style="thin">
        <color rgb="FF000000"/>
      </top>
      <bottom style="thin">
        <color rgb="FF000000"/>
      </bottom>
      <diagonal/>
    </border>
    <border>
      <left/>
      <right style="medium">
        <color indexed="64"/>
      </right>
      <top style="medium">
        <color rgb="FF000000"/>
      </top>
      <bottom style="thin">
        <color indexed="64"/>
      </bottom>
      <diagonal/>
    </border>
    <border>
      <left style="medium">
        <color indexed="64"/>
      </left>
      <right/>
      <top style="thin">
        <color rgb="FF000000"/>
      </top>
      <bottom style="medium">
        <color indexed="64"/>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style="thin">
        <color rgb="FF000000"/>
      </top>
      <bottom style="thin">
        <color rgb="FF000000"/>
      </bottom>
      <diagonal/>
    </border>
    <border>
      <left/>
      <right style="medium">
        <color rgb="FF000000"/>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s>
  <cellStyleXfs count="1">
    <xf numFmtId="0" fontId="0" fillId="0" borderId="0"/>
  </cellStyleXfs>
  <cellXfs count="312">
    <xf numFmtId="0" fontId="0" fillId="0" borderId="0" xfId="0"/>
    <xf numFmtId="0" fontId="0" fillId="0" borderId="0" xfId="0" applyAlignment="1">
      <alignment horizontal="left"/>
    </xf>
    <xf numFmtId="0" fontId="2" fillId="0" borderId="0" xfId="0" applyFont="1" applyAlignment="1">
      <alignment horizontal="left"/>
    </xf>
    <xf numFmtId="0" fontId="1" fillId="0" borderId="0" xfId="0" applyFont="1" applyAlignment="1">
      <alignment horizontal="left" wrapText="1"/>
    </xf>
    <xf numFmtId="0" fontId="1" fillId="0" borderId="0" xfId="0" applyFont="1" applyAlignment="1">
      <alignment horizontal="left"/>
    </xf>
    <xf numFmtId="0" fontId="8" fillId="2" borderId="11" xfId="0" applyFont="1" applyFill="1" applyBorder="1" applyAlignment="1">
      <alignment wrapText="1"/>
    </xf>
    <xf numFmtId="0" fontId="8" fillId="2" borderId="17" xfId="0" applyFont="1" applyFill="1" applyBorder="1" applyAlignment="1">
      <alignment wrapText="1"/>
    </xf>
    <xf numFmtId="0" fontId="8" fillId="0" borderId="11" xfId="0" applyFont="1" applyBorder="1" applyAlignment="1"/>
    <xf numFmtId="0" fontId="8" fillId="0" borderId="41" xfId="0" applyFont="1" applyBorder="1" applyAlignment="1"/>
    <xf numFmtId="0" fontId="1" fillId="0" borderId="15" xfId="0" applyFont="1" applyBorder="1" applyAlignment="1">
      <alignment horizontal="left" vertical="center"/>
    </xf>
    <xf numFmtId="0" fontId="1" fillId="0" borderId="11" xfId="0" applyFont="1" applyBorder="1" applyAlignment="1">
      <alignment horizontal="center" vertical="center" wrapText="1"/>
    </xf>
    <xf numFmtId="3" fontId="1" fillId="0" borderId="30" xfId="0" applyNumberFormat="1" applyFont="1" applyBorder="1" applyAlignment="1">
      <alignment horizontal="center" vertical="center" wrapText="1"/>
    </xf>
    <xf numFmtId="0" fontId="8" fillId="0" borderId="11" xfId="0" applyFont="1" applyBorder="1" applyAlignment="1">
      <alignment horizontal="center"/>
    </xf>
    <xf numFmtId="0" fontId="8" fillId="0" borderId="44" xfId="0" applyFont="1" applyBorder="1" applyAlignment="1">
      <alignment horizontal="center"/>
    </xf>
    <xf numFmtId="164" fontId="1" fillId="0" borderId="30" xfId="0" applyNumberFormat="1" applyFont="1" applyBorder="1" applyAlignment="1">
      <alignment horizontal="center" vertical="center" wrapText="1"/>
    </xf>
    <xf numFmtId="3" fontId="1" fillId="2" borderId="30" xfId="0" applyNumberFormat="1" applyFont="1" applyFill="1" applyBorder="1" applyAlignment="1">
      <alignment horizontal="center" vertical="center" wrapText="1"/>
    </xf>
    <xf numFmtId="0" fontId="1" fillId="2" borderId="0" xfId="0" applyFont="1" applyFill="1" applyAlignment="1">
      <alignment horizontal="left"/>
    </xf>
    <xf numFmtId="0" fontId="8" fillId="0" borderId="0" xfId="0" applyFont="1" applyBorder="1" applyAlignment="1">
      <alignment wrapText="1"/>
    </xf>
    <xf numFmtId="0" fontId="1" fillId="0" borderId="0" xfId="0" applyFont="1" applyAlignment="1"/>
    <xf numFmtId="0" fontId="1" fillId="2" borderId="0" xfId="0" applyFont="1" applyFill="1" applyAlignment="1"/>
    <xf numFmtId="0" fontId="8" fillId="2" borderId="0" xfId="0" applyFont="1" applyFill="1" applyBorder="1" applyAlignment="1">
      <alignment wrapText="1"/>
    </xf>
    <xf numFmtId="49" fontId="8" fillId="2" borderId="0" xfId="0" applyNumberFormat="1" applyFont="1" applyFill="1" applyBorder="1" applyAlignment="1">
      <alignment wrapText="1"/>
    </xf>
    <xf numFmtId="0" fontId="1" fillId="2" borderId="0" xfId="0" applyFont="1" applyFill="1" applyBorder="1" applyAlignment="1">
      <alignment horizontal="left"/>
    </xf>
    <xf numFmtId="1" fontId="1" fillId="2" borderId="12" xfId="0" applyNumberFormat="1" applyFont="1" applyFill="1" applyBorder="1" applyAlignment="1">
      <alignment horizontal="right" vertical="center"/>
    </xf>
    <xf numFmtId="0" fontId="16" fillId="0" borderId="15" xfId="0" applyFont="1" applyBorder="1" applyAlignment="1">
      <alignment horizontal="left" vertical="center"/>
    </xf>
    <xf numFmtId="0" fontId="16" fillId="0" borderId="11" xfId="0" applyFont="1" applyBorder="1" applyAlignment="1">
      <alignment horizontal="center" vertical="center" wrapText="1"/>
    </xf>
    <xf numFmtId="0" fontId="8" fillId="2" borderId="11" xfId="0" applyFont="1" applyFill="1" applyBorder="1" applyAlignment="1"/>
    <xf numFmtId="4" fontId="1" fillId="0" borderId="30" xfId="0" applyNumberFormat="1" applyFont="1" applyBorder="1" applyAlignment="1">
      <alignment horizontal="center" vertical="center" wrapText="1"/>
    </xf>
    <xf numFmtId="0" fontId="1" fillId="2" borderId="29" xfId="0" applyFont="1" applyFill="1" applyBorder="1" applyAlignment="1">
      <alignment horizontal="left" vertical="center"/>
    </xf>
    <xf numFmtId="0" fontId="1" fillId="2" borderId="41" xfId="0" applyFont="1" applyFill="1" applyBorder="1" applyAlignment="1">
      <alignment horizontal="center" vertical="center" wrapText="1"/>
    </xf>
    <xf numFmtId="1" fontId="1" fillId="2" borderId="28" xfId="0" applyNumberFormat="1" applyFont="1" applyFill="1" applyBorder="1" applyAlignment="1">
      <alignment horizontal="right" vertical="center"/>
    </xf>
    <xf numFmtId="1" fontId="16" fillId="0" borderId="12" xfId="0" applyNumberFormat="1" applyFont="1" applyBorder="1" applyAlignment="1">
      <alignment horizontal="right" vertical="center"/>
    </xf>
    <xf numFmtId="3" fontId="16" fillId="0" borderId="30" xfId="0" applyNumberFormat="1" applyFont="1" applyBorder="1" applyAlignment="1">
      <alignment horizontal="center" vertical="center" wrapText="1"/>
    </xf>
    <xf numFmtId="1" fontId="1" fillId="3" borderId="28" xfId="0" applyNumberFormat="1" applyFont="1" applyFill="1" applyBorder="1" applyAlignment="1">
      <alignment horizontal="right" vertical="center"/>
    </xf>
    <xf numFmtId="0" fontId="1" fillId="3" borderId="29" xfId="0" applyFont="1" applyFill="1" applyBorder="1" applyAlignment="1">
      <alignment horizontal="left" vertical="center"/>
    </xf>
    <xf numFmtId="0" fontId="1" fillId="3" borderId="41" xfId="0" applyFont="1" applyFill="1" applyBorder="1" applyAlignment="1">
      <alignment horizontal="center" vertical="center" wrapText="1"/>
    </xf>
    <xf numFmtId="164" fontId="1" fillId="3" borderId="46" xfId="0" applyNumberFormat="1" applyFont="1" applyFill="1" applyBorder="1" applyAlignment="1">
      <alignment horizontal="center" vertical="center" wrapText="1"/>
    </xf>
    <xf numFmtId="0" fontId="1" fillId="0" borderId="2" xfId="0" applyFont="1" applyBorder="1" applyAlignment="1">
      <alignment horizontal="center" vertical="top"/>
    </xf>
    <xf numFmtId="164" fontId="1" fillId="2" borderId="46" xfId="0" applyNumberFormat="1" applyFont="1" applyFill="1" applyBorder="1" applyAlignment="1">
      <alignment horizontal="center" vertical="center" wrapText="1"/>
    </xf>
    <xf numFmtId="3" fontId="1" fillId="2" borderId="15" xfId="0" applyNumberFormat="1" applyFont="1" applyFill="1" applyBorder="1" applyAlignment="1">
      <alignment horizontal="center" vertical="center" wrapText="1"/>
    </xf>
    <xf numFmtId="0" fontId="1" fillId="0" borderId="30" xfId="0" applyFont="1" applyBorder="1" applyAlignment="1">
      <alignment horizontal="center" vertical="center" wrapText="1"/>
    </xf>
    <xf numFmtId="0" fontId="1" fillId="2" borderId="30" xfId="0" applyFont="1" applyFill="1" applyBorder="1" applyAlignment="1">
      <alignment horizontal="center" vertical="center" wrapText="1"/>
    </xf>
    <xf numFmtId="0" fontId="8" fillId="2" borderId="11" xfId="0" applyFont="1" applyFill="1" applyBorder="1" applyAlignment="1">
      <alignment vertical="center" wrapText="1"/>
    </xf>
    <xf numFmtId="0" fontId="1" fillId="2" borderId="51" xfId="0" applyFont="1" applyFill="1" applyBorder="1" applyAlignment="1">
      <alignment horizontal="left"/>
    </xf>
    <xf numFmtId="0" fontId="8" fillId="2" borderId="30" xfId="0" applyFont="1" applyFill="1" applyBorder="1" applyAlignment="1">
      <alignment wrapText="1"/>
    </xf>
    <xf numFmtId="0" fontId="8" fillId="0" borderId="17" xfId="0" applyFont="1" applyBorder="1" applyAlignment="1"/>
    <xf numFmtId="0" fontId="8" fillId="0" borderId="44" xfId="0" applyFont="1" applyBorder="1" applyAlignment="1"/>
    <xf numFmtId="165" fontId="1" fillId="2" borderId="30" xfId="0" applyNumberFormat="1" applyFont="1" applyFill="1" applyBorder="1" applyAlignment="1">
      <alignment horizontal="center" vertical="center" wrapText="1"/>
    </xf>
    <xf numFmtId="0" fontId="1" fillId="2" borderId="15" xfId="0" applyFont="1" applyFill="1" applyBorder="1" applyAlignment="1">
      <alignment horizontal="left" vertical="center"/>
    </xf>
    <xf numFmtId="0" fontId="1" fillId="2" borderId="11" xfId="0" applyFont="1" applyFill="1" applyBorder="1" applyAlignment="1">
      <alignment horizontal="center" vertical="center" wrapText="1"/>
    </xf>
    <xf numFmtId="0" fontId="8" fillId="2" borderId="11" xfId="0" applyFont="1" applyFill="1" applyBorder="1" applyAlignment="1">
      <alignment horizontal="center"/>
    </xf>
    <xf numFmtId="0" fontId="8" fillId="2" borderId="44" xfId="0" applyFont="1" applyFill="1" applyBorder="1" applyAlignment="1">
      <alignment horizontal="center"/>
    </xf>
    <xf numFmtId="3" fontId="1" fillId="2" borderId="29" xfId="0" applyNumberFormat="1" applyFont="1" applyFill="1" applyBorder="1" applyAlignment="1">
      <alignment horizontal="center" vertical="center" wrapText="1"/>
    </xf>
    <xf numFmtId="1" fontId="1" fillId="3" borderId="12" xfId="0" applyNumberFormat="1" applyFont="1" applyFill="1" applyBorder="1" applyAlignment="1">
      <alignment horizontal="right" vertical="center"/>
    </xf>
    <xf numFmtId="0" fontId="1" fillId="3" borderId="15" xfId="0" applyFont="1" applyFill="1" applyBorder="1" applyAlignment="1">
      <alignment horizontal="left" vertical="center"/>
    </xf>
    <xf numFmtId="0" fontId="1" fillId="3" borderId="12" xfId="0" applyFont="1" applyFill="1" applyBorder="1" applyAlignment="1">
      <alignment horizontal="center" vertical="center" wrapText="1"/>
    </xf>
    <xf numFmtId="3" fontId="1" fillId="3" borderId="30" xfId="0" applyNumberFormat="1" applyFont="1" applyFill="1" applyBorder="1" applyAlignment="1">
      <alignment horizontal="center" vertical="center" wrapText="1"/>
    </xf>
    <xf numFmtId="1" fontId="1" fillId="0" borderId="12" xfId="0" applyNumberFormat="1" applyFont="1" applyBorder="1" applyAlignment="1">
      <alignment horizontal="right" vertical="center"/>
    </xf>
    <xf numFmtId="164" fontId="1" fillId="2" borderId="30" xfId="0" applyNumberFormat="1" applyFont="1" applyFill="1" applyBorder="1" applyAlignment="1">
      <alignment horizontal="center" vertical="center" wrapText="1"/>
    </xf>
    <xf numFmtId="0" fontId="1" fillId="0" borderId="21" xfId="0" applyFont="1" applyBorder="1" applyAlignment="1">
      <alignment horizontal="left" vertical="center"/>
    </xf>
    <xf numFmtId="0" fontId="1" fillId="0" borderId="15" xfId="0" applyFont="1" applyBorder="1" applyAlignment="1">
      <alignment horizontal="center" vertical="center" wrapText="1"/>
    </xf>
    <xf numFmtId="0" fontId="1" fillId="2" borderId="21" xfId="0" applyFont="1" applyFill="1" applyBorder="1" applyAlignment="1">
      <alignment horizontal="left" vertical="center"/>
    </xf>
    <xf numFmtId="0" fontId="8" fillId="0" borderId="0" xfId="0" applyFont="1" applyAlignment="1">
      <alignment horizontal="left"/>
    </xf>
    <xf numFmtId="3" fontId="1" fillId="2" borderId="15" xfId="0" applyNumberFormat="1" applyFont="1" applyFill="1" applyBorder="1" applyAlignment="1">
      <alignment horizontal="center" vertical="center" wrapText="1"/>
    </xf>
    <xf numFmtId="0" fontId="8" fillId="2" borderId="0" xfId="0" applyFont="1" applyFill="1" applyAlignment="1">
      <alignment horizontal="left"/>
    </xf>
    <xf numFmtId="0" fontId="1" fillId="0" borderId="30" xfId="0" applyFont="1" applyBorder="1" applyAlignment="1">
      <alignment horizontal="center" vertical="center" wrapText="1"/>
    </xf>
    <xf numFmtId="0" fontId="8" fillId="0" borderId="0" xfId="0" applyFont="1" applyAlignment="1">
      <alignment horizontal="left" vertical="top"/>
    </xf>
    <xf numFmtId="0" fontId="8" fillId="0" borderId="0" xfId="0" applyFont="1" applyAlignment="1">
      <alignment horizontal="left"/>
    </xf>
    <xf numFmtId="0" fontId="1" fillId="0" borderId="1" xfId="0" applyFont="1" applyBorder="1" applyAlignment="1">
      <alignment horizontal="left" wrapText="1"/>
    </xf>
    <xf numFmtId="1" fontId="8" fillId="0" borderId="55" xfId="0" applyNumberFormat="1" applyFont="1" applyBorder="1" applyAlignment="1">
      <alignment horizontal="center"/>
    </xf>
    <xf numFmtId="1" fontId="8" fillId="0" borderId="7" xfId="0" applyNumberFormat="1" applyFont="1" applyBorder="1" applyAlignment="1">
      <alignment horizontal="center"/>
    </xf>
    <xf numFmtId="3" fontId="1" fillId="2" borderId="12" xfId="0" applyNumberFormat="1" applyFont="1" applyFill="1" applyBorder="1" applyAlignment="1">
      <alignment horizontal="center" vertical="center" wrapText="1"/>
    </xf>
    <xf numFmtId="3" fontId="1" fillId="2" borderId="15" xfId="0" applyNumberFormat="1" applyFont="1" applyFill="1" applyBorder="1" applyAlignment="1">
      <alignment horizontal="center" vertical="center" wrapText="1"/>
    </xf>
    <xf numFmtId="0" fontId="8" fillId="0" borderId="12" xfId="0" applyFont="1" applyBorder="1" applyAlignment="1">
      <alignment horizontal="left"/>
    </xf>
    <xf numFmtId="0" fontId="8" fillId="0" borderId="15" xfId="0" applyFont="1" applyBorder="1" applyAlignment="1">
      <alignment horizontal="left"/>
    </xf>
    <xf numFmtId="0" fontId="8" fillId="0" borderId="42" xfId="0" applyFont="1" applyBorder="1" applyAlignment="1">
      <alignment horizontal="center"/>
    </xf>
    <xf numFmtId="0" fontId="8" fillId="0" borderId="43" xfId="0" applyFont="1" applyBorder="1" applyAlignment="1">
      <alignment horizontal="center"/>
    </xf>
    <xf numFmtId="0" fontId="1" fillId="0" borderId="12" xfId="0" applyFont="1" applyBorder="1" applyAlignment="1">
      <alignment horizontal="left" vertical="center" wrapText="1"/>
    </xf>
    <xf numFmtId="0" fontId="1" fillId="0" borderId="21" xfId="0" applyFont="1" applyBorder="1" applyAlignment="1">
      <alignment horizontal="left" vertical="center" wrapText="1"/>
    </xf>
    <xf numFmtId="0" fontId="1" fillId="0" borderId="30" xfId="0" applyFont="1" applyBorder="1" applyAlignment="1">
      <alignment horizontal="center" vertical="center" wrapText="1"/>
    </xf>
    <xf numFmtId="3" fontId="1" fillId="0" borderId="21" xfId="0" applyNumberFormat="1" applyFont="1" applyBorder="1" applyAlignment="1">
      <alignment horizontal="center" vertical="center" wrapText="1"/>
    </xf>
    <xf numFmtId="3" fontId="1" fillId="0" borderId="15" xfId="0" applyNumberFormat="1" applyFont="1" applyBorder="1" applyAlignment="1">
      <alignment horizontal="center" vertical="center" wrapText="1"/>
    </xf>
    <xf numFmtId="0" fontId="1" fillId="2" borderId="21" xfId="0" applyNumberFormat="1" applyFont="1" applyFill="1" applyBorder="1" applyAlignment="1">
      <alignment horizontal="center" vertical="center" wrapText="1"/>
    </xf>
    <xf numFmtId="0" fontId="1" fillId="2" borderId="15" xfId="0" applyNumberFormat="1" applyFont="1" applyFill="1" applyBorder="1" applyAlignment="1">
      <alignment horizontal="center" vertical="center" wrapText="1"/>
    </xf>
    <xf numFmtId="0" fontId="1" fillId="2" borderId="30" xfId="0" applyFont="1" applyFill="1" applyBorder="1" applyAlignment="1">
      <alignment horizontal="center" vertical="center" wrapText="1"/>
    </xf>
    <xf numFmtId="0" fontId="8" fillId="2" borderId="30" xfId="0" applyFont="1" applyFill="1" applyBorder="1" applyAlignment="1">
      <alignment horizontal="center" wrapText="1"/>
    </xf>
    <xf numFmtId="0" fontId="1" fillId="2" borderId="12" xfId="0" applyFont="1" applyFill="1" applyBorder="1" applyAlignment="1">
      <alignment horizontal="left" vertical="center" wrapText="1"/>
    </xf>
    <xf numFmtId="0" fontId="1" fillId="2" borderId="71" xfId="0" applyFont="1" applyFill="1" applyBorder="1" applyAlignment="1">
      <alignment horizontal="left" vertical="center" wrapText="1"/>
    </xf>
    <xf numFmtId="0" fontId="1" fillId="3" borderId="28" xfId="0" applyFont="1" applyFill="1" applyBorder="1" applyAlignment="1">
      <alignment horizontal="left" vertical="center" wrapText="1"/>
    </xf>
    <xf numFmtId="0" fontId="1" fillId="3" borderId="2" xfId="0" applyFont="1" applyFill="1" applyBorder="1" applyAlignment="1">
      <alignment horizontal="left" vertical="center" wrapText="1"/>
    </xf>
    <xf numFmtId="0" fontId="1" fillId="3" borderId="29" xfId="0" applyFont="1" applyFill="1" applyBorder="1" applyAlignment="1">
      <alignment horizontal="left" vertical="center" wrapText="1"/>
    </xf>
    <xf numFmtId="0" fontId="1" fillId="3" borderId="46" xfId="0" applyFont="1" applyFill="1" applyBorder="1" applyAlignment="1">
      <alignment horizontal="center" vertical="center" wrapText="1"/>
    </xf>
    <xf numFmtId="164" fontId="1" fillId="3" borderId="2" xfId="0" applyNumberFormat="1" applyFont="1" applyFill="1" applyBorder="1" applyAlignment="1">
      <alignment horizontal="center" vertical="center" wrapText="1"/>
    </xf>
    <xf numFmtId="164" fontId="1" fillId="3" borderId="29" xfId="0" applyNumberFormat="1" applyFont="1" applyFill="1" applyBorder="1" applyAlignment="1">
      <alignment horizontal="center" vertical="center" wrapText="1"/>
    </xf>
    <xf numFmtId="164" fontId="1" fillId="0" borderId="21" xfId="0" applyNumberFormat="1" applyFont="1" applyBorder="1" applyAlignment="1">
      <alignment horizontal="center" vertical="center" wrapText="1"/>
    </xf>
    <xf numFmtId="164" fontId="1" fillId="0" borderId="15" xfId="0" applyNumberFormat="1" applyFont="1" applyBorder="1" applyAlignment="1">
      <alignment horizontal="center" vertical="center" wrapText="1"/>
    </xf>
    <xf numFmtId="0" fontId="1" fillId="2" borderId="45" xfId="0" applyFont="1" applyFill="1" applyBorder="1" applyAlignment="1">
      <alignment horizontal="center" vertical="center" wrapText="1"/>
    </xf>
    <xf numFmtId="0" fontId="1" fillId="2" borderId="39" xfId="0" applyFont="1" applyFill="1" applyBorder="1" applyAlignment="1">
      <alignment horizontal="center" vertical="center" wrapText="1"/>
    </xf>
    <xf numFmtId="0" fontId="1" fillId="0" borderId="15" xfId="0" applyFont="1" applyBorder="1" applyAlignment="1">
      <alignment horizontal="left" vertical="center" wrapText="1"/>
    </xf>
    <xf numFmtId="0" fontId="1" fillId="0" borderId="71" xfId="0" applyFont="1" applyBorder="1" applyAlignment="1">
      <alignment horizontal="left" vertical="center" wrapText="1"/>
    </xf>
    <xf numFmtId="0" fontId="1" fillId="2" borderId="21" xfId="0" applyFont="1" applyFill="1" applyBorder="1" applyAlignment="1">
      <alignment horizontal="left" vertical="center" wrapText="1"/>
    </xf>
    <xf numFmtId="0" fontId="1" fillId="2" borderId="15" xfId="0" applyFont="1" applyFill="1" applyBorder="1" applyAlignment="1">
      <alignment horizontal="left" vertical="center" wrapText="1"/>
    </xf>
    <xf numFmtId="0" fontId="1" fillId="0" borderId="28" xfId="0" applyFont="1" applyBorder="1" applyAlignment="1">
      <alignment horizontal="left" vertical="center" wrapText="1"/>
    </xf>
    <xf numFmtId="0" fontId="1" fillId="0" borderId="2" xfId="0" applyFont="1" applyBorder="1" applyAlignment="1">
      <alignment horizontal="left" vertical="center" wrapText="1"/>
    </xf>
    <xf numFmtId="0" fontId="1" fillId="0" borderId="45" xfId="0" applyFont="1" applyBorder="1" applyAlignment="1">
      <alignment horizontal="center" vertical="center" wrapText="1"/>
    </xf>
    <xf numFmtId="0" fontId="1" fillId="0" borderId="75" xfId="0" applyFont="1" applyBorder="1" applyAlignment="1">
      <alignment horizontal="center" vertical="center" wrapText="1"/>
    </xf>
    <xf numFmtId="0" fontId="8" fillId="0" borderId="21" xfId="0" applyFont="1" applyBorder="1" applyAlignment="1">
      <alignment horizontal="left"/>
    </xf>
    <xf numFmtId="0" fontId="8" fillId="0" borderId="26" xfId="0" applyFont="1" applyBorder="1" applyAlignment="1">
      <alignment horizontal="center"/>
    </xf>
    <xf numFmtId="0" fontId="8" fillId="0" borderId="27" xfId="0" applyFont="1" applyBorder="1" applyAlignment="1">
      <alignment horizontal="center"/>
    </xf>
    <xf numFmtId="0" fontId="8" fillId="0" borderId="40" xfId="0" applyFont="1" applyBorder="1" applyAlignment="1">
      <alignment horizontal="center"/>
    </xf>
    <xf numFmtId="0" fontId="1" fillId="0" borderId="29" xfId="0" applyFont="1" applyBorder="1" applyAlignment="1">
      <alignment horizontal="left" vertical="center" wrapText="1"/>
    </xf>
    <xf numFmtId="0" fontId="1" fillId="0" borderId="21" xfId="0" applyNumberFormat="1" applyFont="1" applyBorder="1" applyAlignment="1">
      <alignment horizontal="center" vertical="center" wrapText="1"/>
    </xf>
    <xf numFmtId="0" fontId="1" fillId="0" borderId="15" xfId="0" applyNumberFormat="1" applyFont="1" applyBorder="1" applyAlignment="1">
      <alignment horizontal="center" vertical="center" wrapText="1"/>
    </xf>
    <xf numFmtId="0" fontId="8" fillId="0" borderId="12" xfId="0" applyFont="1" applyBorder="1" applyAlignment="1">
      <alignment horizontal="center"/>
    </xf>
    <xf numFmtId="0" fontId="8" fillId="0" borderId="15" xfId="0" applyFont="1" applyBorder="1" applyAlignment="1">
      <alignment horizontal="center"/>
    </xf>
    <xf numFmtId="4" fontId="1" fillId="0" borderId="21" xfId="0" applyNumberFormat="1" applyFont="1" applyBorder="1" applyAlignment="1">
      <alignment horizontal="center" vertical="center" wrapText="1"/>
    </xf>
    <xf numFmtId="4" fontId="1" fillId="0" borderId="15" xfId="0" applyNumberFormat="1" applyFont="1" applyBorder="1" applyAlignment="1">
      <alignment horizontal="center" vertical="center" wrapText="1"/>
    </xf>
    <xf numFmtId="3" fontId="1" fillId="2" borderId="21" xfId="0" applyNumberFormat="1" applyFont="1" applyFill="1" applyBorder="1" applyAlignment="1">
      <alignment horizontal="center" vertical="center" wrapText="1"/>
    </xf>
    <xf numFmtId="0" fontId="8" fillId="2" borderId="12" xfId="0" applyFont="1" applyFill="1" applyBorder="1" applyAlignment="1">
      <alignment horizontal="left"/>
    </xf>
    <xf numFmtId="0" fontId="8" fillId="2" borderId="21" xfId="0" applyFont="1" applyFill="1" applyBorder="1" applyAlignment="1">
      <alignment horizontal="left"/>
    </xf>
    <xf numFmtId="0" fontId="8" fillId="2" borderId="15" xfId="0" applyFont="1" applyFill="1" applyBorder="1" applyAlignment="1">
      <alignment horizontal="left"/>
    </xf>
    <xf numFmtId="0" fontId="8" fillId="2" borderId="42" xfId="0" applyFont="1" applyFill="1" applyBorder="1" applyAlignment="1">
      <alignment horizontal="center"/>
    </xf>
    <xf numFmtId="0" fontId="8" fillId="2" borderId="43" xfId="0" applyFont="1" applyFill="1" applyBorder="1" applyAlignment="1">
      <alignment horizontal="center"/>
    </xf>
    <xf numFmtId="0" fontId="1" fillId="0" borderId="30" xfId="0" applyFont="1" applyBorder="1" applyAlignment="1">
      <alignment horizontal="left" vertical="center" wrapText="1"/>
    </xf>
    <xf numFmtId="164" fontId="1" fillId="2" borderId="78" xfId="0" applyNumberFormat="1" applyFont="1" applyFill="1" applyBorder="1" applyAlignment="1">
      <alignment horizontal="center" vertical="center" wrapText="1"/>
    </xf>
    <xf numFmtId="164" fontId="1" fillId="2" borderId="77" xfId="0" applyNumberFormat="1" applyFont="1" applyFill="1" applyBorder="1" applyAlignment="1">
      <alignment horizontal="center" vertical="center" wrapText="1"/>
    </xf>
    <xf numFmtId="3" fontId="1" fillId="2" borderId="28" xfId="0" applyNumberFormat="1" applyFont="1" applyFill="1" applyBorder="1" applyAlignment="1">
      <alignment horizontal="center" vertical="center" wrapText="1"/>
    </xf>
    <xf numFmtId="3" fontId="1" fillId="2" borderId="29" xfId="0" applyNumberFormat="1" applyFont="1" applyFill="1" applyBorder="1" applyAlignment="1">
      <alignment horizontal="center" vertical="center" wrapText="1"/>
    </xf>
    <xf numFmtId="165" fontId="1" fillId="2" borderId="21" xfId="0" applyNumberFormat="1" applyFont="1" applyFill="1" applyBorder="1" applyAlignment="1">
      <alignment horizontal="center" vertical="center" wrapText="1"/>
    </xf>
    <xf numFmtId="165" fontId="1" fillId="2" borderId="15" xfId="0" applyNumberFormat="1" applyFont="1" applyFill="1" applyBorder="1" applyAlignment="1">
      <alignment horizontal="center" vertical="center" wrapText="1"/>
    </xf>
    <xf numFmtId="0" fontId="1" fillId="2" borderId="76" xfId="0" applyFont="1" applyFill="1" applyBorder="1" applyAlignment="1">
      <alignment horizontal="left" vertical="center" wrapText="1"/>
    </xf>
    <xf numFmtId="0" fontId="1" fillId="2" borderId="80" xfId="0" applyFont="1" applyFill="1" applyBorder="1" applyAlignment="1">
      <alignment horizontal="left" vertical="center" wrapText="1"/>
    </xf>
    <xf numFmtId="0" fontId="1" fillId="2" borderId="77" xfId="0" applyFont="1" applyFill="1" applyBorder="1" applyAlignment="1">
      <alignment horizontal="left" vertical="center" wrapText="1"/>
    </xf>
    <xf numFmtId="0" fontId="1" fillId="0" borderId="39" xfId="0" applyFont="1" applyBorder="1" applyAlignment="1">
      <alignment horizontal="center" vertical="center" wrapText="1"/>
    </xf>
    <xf numFmtId="0" fontId="1" fillId="2" borderId="79" xfId="0" applyFont="1" applyFill="1" applyBorder="1" applyAlignment="1">
      <alignment horizontal="left" vertical="center" wrapText="1"/>
    </xf>
    <xf numFmtId="0" fontId="8" fillId="2" borderId="12" xfId="0" applyFont="1" applyFill="1" applyBorder="1" applyAlignment="1">
      <alignment horizontal="center"/>
    </xf>
    <xf numFmtId="0" fontId="8" fillId="2" borderId="15" xfId="0" applyFont="1" applyFill="1" applyBorder="1" applyAlignment="1">
      <alignment horizontal="center"/>
    </xf>
    <xf numFmtId="0" fontId="1" fillId="2" borderId="30" xfId="0" applyNumberFormat="1" applyFont="1" applyFill="1" applyBorder="1" applyAlignment="1">
      <alignment horizontal="left" vertical="top" wrapText="1"/>
    </xf>
    <xf numFmtId="1" fontId="1" fillId="2" borderId="11" xfId="0" applyNumberFormat="1" applyFont="1" applyFill="1" applyBorder="1" applyAlignment="1">
      <alignment horizontal="center" vertical="center" wrapText="1"/>
    </xf>
    <xf numFmtId="1" fontId="1" fillId="2" borderId="12" xfId="0" applyNumberFormat="1" applyFont="1" applyFill="1" applyBorder="1" applyAlignment="1">
      <alignment horizontal="center" vertical="center" wrapText="1"/>
    </xf>
    <xf numFmtId="0" fontId="8" fillId="2" borderId="18" xfId="0" applyFont="1" applyFill="1" applyBorder="1" applyAlignment="1">
      <alignment horizontal="center" wrapText="1"/>
    </xf>
    <xf numFmtId="0" fontId="8" fillId="2" borderId="20" xfId="0" applyFont="1" applyFill="1" applyBorder="1" applyAlignment="1">
      <alignment horizontal="center" wrapText="1"/>
    </xf>
    <xf numFmtId="0" fontId="8" fillId="2" borderId="16" xfId="0" applyFont="1" applyFill="1" applyBorder="1" applyAlignment="1">
      <alignment horizontal="center" wrapText="1"/>
    </xf>
    <xf numFmtId="0" fontId="8" fillId="2" borderId="26" xfId="0" applyFont="1" applyFill="1" applyBorder="1" applyAlignment="1">
      <alignment horizontal="center" wrapText="1"/>
    </xf>
    <xf numFmtId="0" fontId="8" fillId="2" borderId="27" xfId="0" applyFont="1" applyFill="1" applyBorder="1" applyAlignment="1">
      <alignment horizontal="center" wrapText="1"/>
    </xf>
    <xf numFmtId="3" fontId="1" fillId="2" borderId="56" xfId="0" applyNumberFormat="1" applyFont="1" applyFill="1" applyBorder="1" applyAlignment="1">
      <alignment horizontal="center" vertical="center" wrapText="1"/>
    </xf>
    <xf numFmtId="3" fontId="1" fillId="2" borderId="66" xfId="0" applyNumberFormat="1" applyFont="1" applyFill="1" applyBorder="1" applyAlignment="1">
      <alignment horizontal="center" vertical="center" wrapText="1"/>
    </xf>
    <xf numFmtId="3" fontId="1" fillId="2" borderId="57" xfId="0" applyNumberFormat="1" applyFont="1" applyFill="1" applyBorder="1" applyAlignment="1">
      <alignment horizontal="center" vertical="center" wrapText="1"/>
    </xf>
    <xf numFmtId="3" fontId="8" fillId="2" borderId="68" xfId="0" applyNumberFormat="1" applyFont="1" applyFill="1" applyBorder="1" applyAlignment="1">
      <alignment horizontal="center" vertical="center" wrapText="1"/>
    </xf>
    <xf numFmtId="3" fontId="8" fillId="2" borderId="69" xfId="0" applyNumberFormat="1" applyFont="1" applyFill="1" applyBorder="1" applyAlignment="1">
      <alignment horizontal="center" vertical="center" wrapText="1"/>
    </xf>
    <xf numFmtId="0" fontId="8" fillId="2" borderId="68" xfId="0" applyFont="1" applyFill="1" applyBorder="1" applyAlignment="1">
      <alignment horizontal="center" vertical="center" wrapText="1"/>
    </xf>
    <xf numFmtId="0" fontId="8" fillId="2" borderId="69" xfId="0" applyFont="1" applyFill="1" applyBorder="1" applyAlignment="1">
      <alignment horizontal="center" vertical="center" wrapText="1"/>
    </xf>
    <xf numFmtId="0" fontId="16" fillId="0" borderId="12" xfId="0" applyFont="1" applyBorder="1" applyAlignment="1">
      <alignment horizontal="left" vertical="center" wrapText="1"/>
    </xf>
    <xf numFmtId="0" fontId="16" fillId="0" borderId="21" xfId="0" applyFont="1" applyBorder="1" applyAlignment="1">
      <alignment horizontal="left" vertical="center" wrapText="1"/>
    </xf>
    <xf numFmtId="0" fontId="16" fillId="0" borderId="15" xfId="0" applyFont="1" applyBorder="1" applyAlignment="1">
      <alignment horizontal="left" vertical="center" wrapText="1"/>
    </xf>
    <xf numFmtId="0" fontId="16" fillId="0" borderId="71" xfId="0" applyFont="1" applyBorder="1" applyAlignment="1">
      <alignment horizontal="left" vertical="center" wrapText="1"/>
    </xf>
    <xf numFmtId="0" fontId="16" fillId="0" borderId="30" xfId="0" applyFont="1" applyBorder="1" applyAlignment="1">
      <alignment horizontal="center" vertical="center" wrapText="1"/>
    </xf>
    <xf numFmtId="3" fontId="16" fillId="0" borderId="21" xfId="0" applyNumberFormat="1" applyFont="1" applyBorder="1" applyAlignment="1">
      <alignment horizontal="center" vertical="center" wrapText="1"/>
    </xf>
    <xf numFmtId="3" fontId="16" fillId="0" borderId="15" xfId="0" applyNumberFormat="1" applyFont="1" applyBorder="1" applyAlignment="1">
      <alignment horizontal="center" vertical="center" wrapText="1"/>
    </xf>
    <xf numFmtId="0" fontId="11" fillId="0" borderId="33" xfId="0" applyFont="1" applyBorder="1" applyAlignment="1">
      <alignment horizontal="center" vertical="center" wrapText="1"/>
    </xf>
    <xf numFmtId="0" fontId="11" fillId="0" borderId="53" xfId="0" applyFont="1" applyBorder="1" applyAlignment="1">
      <alignment horizontal="center" vertical="center" wrapText="1"/>
    </xf>
    <xf numFmtId="1" fontId="1" fillId="2" borderId="30" xfId="0" applyNumberFormat="1" applyFont="1" applyFill="1" applyBorder="1" applyAlignment="1">
      <alignment horizontal="center"/>
    </xf>
    <xf numFmtId="1" fontId="8" fillId="2" borderId="26" xfId="0" applyNumberFormat="1" applyFont="1" applyFill="1" applyBorder="1" applyAlignment="1">
      <alignment horizontal="center"/>
    </xf>
    <xf numFmtId="1" fontId="8" fillId="2" borderId="1" xfId="0" applyNumberFormat="1" applyFont="1" applyFill="1" applyBorder="1" applyAlignment="1">
      <alignment horizontal="center"/>
    </xf>
    <xf numFmtId="1" fontId="8" fillId="2" borderId="27" xfId="0" applyNumberFormat="1" applyFont="1" applyFill="1" applyBorder="1" applyAlignment="1">
      <alignment horizontal="center"/>
    </xf>
    <xf numFmtId="1" fontId="8" fillId="0" borderId="11" xfId="0" applyNumberFormat="1" applyFont="1" applyBorder="1" applyAlignment="1">
      <alignment horizontal="right"/>
    </xf>
    <xf numFmtId="0" fontId="8" fillId="2" borderId="61" xfId="0" applyFont="1" applyFill="1" applyBorder="1" applyAlignment="1">
      <alignment horizontal="center" vertical="center" wrapText="1"/>
    </xf>
    <xf numFmtId="0" fontId="8" fillId="2" borderId="60"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8" fillId="2" borderId="58" xfId="0" applyFont="1" applyFill="1" applyBorder="1" applyAlignment="1">
      <alignment horizontal="center" vertical="center" wrapText="1"/>
    </xf>
    <xf numFmtId="0" fontId="8" fillId="2" borderId="59" xfId="0" applyFont="1" applyFill="1" applyBorder="1" applyAlignment="1">
      <alignment horizontal="center" vertical="center" wrapText="1"/>
    </xf>
    <xf numFmtId="1" fontId="8" fillId="2" borderId="63" xfId="0" applyNumberFormat="1" applyFont="1" applyFill="1" applyBorder="1" applyAlignment="1">
      <alignment horizontal="center" vertical="center" wrapText="1"/>
    </xf>
    <xf numFmtId="1" fontId="8" fillId="2" borderId="22" xfId="0" applyNumberFormat="1" applyFont="1" applyFill="1" applyBorder="1" applyAlignment="1">
      <alignment horizontal="center" vertical="center" wrapText="1"/>
    </xf>
    <xf numFmtId="1" fontId="8" fillId="2" borderId="23" xfId="0" applyNumberFormat="1" applyFont="1" applyFill="1" applyBorder="1" applyAlignment="1">
      <alignment horizontal="center" vertical="center" wrapText="1"/>
    </xf>
    <xf numFmtId="3" fontId="1" fillId="2" borderId="26" xfId="0" applyNumberFormat="1" applyFont="1" applyFill="1" applyBorder="1" applyAlignment="1">
      <alignment horizontal="center" vertical="center" wrapText="1"/>
    </xf>
    <xf numFmtId="3" fontId="1" fillId="2" borderId="1" xfId="0" applyNumberFormat="1" applyFont="1" applyFill="1" applyBorder="1" applyAlignment="1">
      <alignment horizontal="center" vertical="center" wrapText="1"/>
    </xf>
    <xf numFmtId="3" fontId="1" fillId="2" borderId="27" xfId="0" applyNumberFormat="1" applyFont="1" applyFill="1" applyBorder="1" applyAlignment="1">
      <alignment horizontal="center" vertical="center" wrapText="1"/>
    </xf>
    <xf numFmtId="3" fontId="8" fillId="2" borderId="12" xfId="0" applyNumberFormat="1" applyFont="1" applyFill="1" applyBorder="1" applyAlignment="1">
      <alignment horizontal="right" vertical="center" wrapText="1"/>
    </xf>
    <xf numFmtId="3" fontId="8" fillId="2" borderId="15" xfId="0" applyNumberFormat="1" applyFont="1" applyFill="1" applyBorder="1" applyAlignment="1">
      <alignment horizontal="right" vertical="center" wrapText="1"/>
    </xf>
    <xf numFmtId="3" fontId="1" fillId="2" borderId="12" xfId="0" applyNumberFormat="1" applyFont="1" applyFill="1" applyBorder="1" applyAlignment="1">
      <alignment horizontal="right" vertical="center" wrapText="1"/>
    </xf>
    <xf numFmtId="3" fontId="1" fillId="2" borderId="15" xfId="0" applyNumberFormat="1" applyFont="1" applyFill="1" applyBorder="1" applyAlignment="1">
      <alignment horizontal="right" vertical="center" wrapText="1"/>
    </xf>
    <xf numFmtId="3" fontId="8" fillId="2" borderId="12" xfId="0" applyNumberFormat="1" applyFont="1" applyFill="1" applyBorder="1" applyAlignment="1">
      <alignment horizontal="center" vertical="center" wrapText="1"/>
    </xf>
    <xf numFmtId="3" fontId="8" fillId="2" borderId="21" xfId="0" applyNumberFormat="1" applyFont="1" applyFill="1" applyBorder="1" applyAlignment="1">
      <alignment horizontal="center" vertical="center" wrapText="1"/>
    </xf>
    <xf numFmtId="3" fontId="8" fillId="2" borderId="15" xfId="0" applyNumberFormat="1" applyFont="1" applyFill="1" applyBorder="1" applyAlignment="1">
      <alignment horizontal="center" vertical="center" wrapText="1"/>
    </xf>
    <xf numFmtId="0" fontId="8" fillId="2" borderId="26"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11" fillId="0" borderId="24" xfId="0" applyFont="1" applyBorder="1" applyAlignment="1">
      <alignment horizontal="center" vertical="center"/>
    </xf>
    <xf numFmtId="0" fontId="11" fillId="0" borderId="19" xfId="0" applyFont="1" applyBorder="1" applyAlignment="1">
      <alignment horizontal="center" vertical="center"/>
    </xf>
    <xf numFmtId="0" fontId="11" fillId="0" borderId="51" xfId="0" applyFont="1" applyBorder="1" applyAlignment="1">
      <alignment horizontal="center" vertical="center"/>
    </xf>
    <xf numFmtId="0" fontId="11" fillId="0" borderId="54" xfId="0" applyFont="1" applyBorder="1" applyAlignment="1">
      <alignment horizontal="center" vertical="center"/>
    </xf>
    <xf numFmtId="1" fontId="1" fillId="2" borderId="30" xfId="0" applyNumberFormat="1" applyFont="1" applyFill="1" applyBorder="1" applyAlignment="1">
      <alignment horizontal="left"/>
    </xf>
    <xf numFmtId="3" fontId="1" fillId="2" borderId="18" xfId="0" applyNumberFormat="1" applyFont="1" applyFill="1" applyBorder="1" applyAlignment="1">
      <alignment horizontal="right" vertical="center" wrapText="1"/>
    </xf>
    <xf numFmtId="3" fontId="1" fillId="2" borderId="16" xfId="0" applyNumberFormat="1" applyFont="1" applyFill="1" applyBorder="1" applyAlignment="1">
      <alignment horizontal="right" vertical="center" wrapText="1"/>
    </xf>
    <xf numFmtId="0" fontId="12" fillId="2" borderId="0" xfId="0" applyFont="1" applyFill="1" applyBorder="1" applyAlignment="1">
      <alignment horizontal="center" wrapText="1"/>
    </xf>
    <xf numFmtId="0" fontId="14" fillId="2" borderId="2" xfId="0" applyFont="1" applyFill="1" applyBorder="1" applyAlignment="1">
      <alignment horizontal="center" vertical="top" wrapText="1"/>
    </xf>
    <xf numFmtId="1" fontId="8" fillId="0" borderId="14" xfId="0" applyNumberFormat="1" applyFont="1" applyBorder="1" applyAlignment="1">
      <alignment horizontal="center"/>
    </xf>
    <xf numFmtId="1" fontId="8" fillId="0" borderId="22" xfId="0" applyNumberFormat="1" applyFont="1" applyBorder="1" applyAlignment="1">
      <alignment horizontal="center"/>
    </xf>
    <xf numFmtId="0" fontId="8" fillId="0" borderId="0" xfId="0" applyFont="1" applyAlignment="1">
      <alignment horizontal="left"/>
    </xf>
    <xf numFmtId="0" fontId="1" fillId="0" borderId="30" xfId="0" applyFont="1" applyBorder="1" applyAlignment="1">
      <alignment horizontal="center"/>
    </xf>
    <xf numFmtId="0" fontId="1" fillId="2" borderId="30" xfId="0" applyFont="1" applyFill="1" applyBorder="1" applyAlignment="1">
      <alignment horizontal="center"/>
    </xf>
    <xf numFmtId="0" fontId="8" fillId="0" borderId="8" xfId="0" applyFont="1" applyBorder="1" applyAlignment="1">
      <alignment horizontal="center" vertical="center"/>
    </xf>
    <xf numFmtId="0" fontId="8" fillId="0" borderId="24" xfId="0" applyFont="1" applyBorder="1" applyAlignment="1">
      <alignment horizontal="center" vertical="center"/>
    </xf>
    <xf numFmtId="0" fontId="8" fillId="0" borderId="19" xfId="0" applyFont="1" applyBorder="1" applyAlignment="1">
      <alignment horizontal="center" vertical="center"/>
    </xf>
    <xf numFmtId="0" fontId="8" fillId="0" borderId="32" xfId="0" applyFont="1" applyBorder="1" applyAlignment="1">
      <alignment horizontal="center" vertical="center"/>
    </xf>
    <xf numFmtId="0" fontId="8" fillId="0" borderId="0" xfId="0" applyFont="1" applyBorder="1" applyAlignment="1">
      <alignment horizontal="center" vertical="center"/>
    </xf>
    <xf numFmtId="0" fontId="8" fillId="0" borderId="72" xfId="0" applyFont="1" applyBorder="1" applyAlignment="1">
      <alignment horizontal="center" vertical="center"/>
    </xf>
    <xf numFmtId="1" fontId="8" fillId="0" borderId="34" xfId="0" applyNumberFormat="1" applyFont="1" applyBorder="1" applyAlignment="1">
      <alignment horizontal="center"/>
    </xf>
    <xf numFmtId="1" fontId="8" fillId="0" borderId="37" xfId="0" applyNumberFormat="1" applyFont="1" applyBorder="1" applyAlignment="1">
      <alignment horizontal="center"/>
    </xf>
    <xf numFmtId="1" fontId="8" fillId="0" borderId="38" xfId="0" applyNumberFormat="1" applyFont="1" applyBorder="1" applyAlignment="1">
      <alignment horizontal="center"/>
    </xf>
    <xf numFmtId="1" fontId="8" fillId="0" borderId="3" xfId="0" applyNumberFormat="1" applyFont="1" applyBorder="1" applyAlignment="1">
      <alignment horizontal="center"/>
    </xf>
    <xf numFmtId="1" fontId="8" fillId="0" borderId="31" xfId="0" applyNumberFormat="1" applyFont="1" applyBorder="1" applyAlignment="1">
      <alignment horizontal="center"/>
    </xf>
    <xf numFmtId="0" fontId="8" fillId="0" borderId="25" xfId="0" applyFont="1" applyBorder="1" applyAlignment="1">
      <alignment horizontal="center" vertical="center"/>
    </xf>
    <xf numFmtId="0" fontId="8" fillId="0" borderId="40" xfId="0" applyFont="1" applyBorder="1" applyAlignment="1">
      <alignment horizontal="center" vertical="center"/>
    </xf>
    <xf numFmtId="1" fontId="8" fillId="0" borderId="23" xfId="0" applyNumberFormat="1" applyFont="1" applyBorder="1" applyAlignment="1">
      <alignment horizontal="center"/>
    </xf>
    <xf numFmtId="0" fontId="8" fillId="2" borderId="67" xfId="0" applyFont="1" applyFill="1" applyBorder="1" applyAlignment="1">
      <alignment horizontal="right" vertical="center" wrapText="1"/>
    </xf>
    <xf numFmtId="0" fontId="8" fillId="2" borderId="68" xfId="0" applyFont="1" applyFill="1" applyBorder="1" applyAlignment="1">
      <alignment horizontal="right" vertical="center" wrapText="1"/>
    </xf>
    <xf numFmtId="0" fontId="8" fillId="2" borderId="61" xfId="0" applyFont="1" applyFill="1" applyBorder="1" applyAlignment="1">
      <alignment horizontal="center" vertical="center"/>
    </xf>
    <xf numFmtId="0" fontId="8" fillId="2" borderId="62" xfId="0" applyFont="1" applyFill="1" applyBorder="1" applyAlignment="1">
      <alignment horizontal="center" vertical="center"/>
    </xf>
    <xf numFmtId="1" fontId="8" fillId="0" borderId="55" xfId="0" applyNumberFormat="1" applyFont="1" applyBorder="1" applyAlignment="1">
      <alignment horizontal="center"/>
    </xf>
    <xf numFmtId="0" fontId="11" fillId="0" borderId="8"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50" xfId="0" applyFont="1" applyBorder="1" applyAlignment="1">
      <alignment horizontal="center" vertical="center" wrapText="1"/>
    </xf>
    <xf numFmtId="0" fontId="11" fillId="0" borderId="51" xfId="0" applyFont="1" applyBorder="1" applyAlignment="1">
      <alignment horizontal="center" vertical="center" wrapText="1"/>
    </xf>
    <xf numFmtId="1" fontId="8" fillId="0" borderId="7" xfId="0" applyNumberFormat="1" applyFont="1" applyBorder="1" applyAlignment="1">
      <alignment horizontal="center"/>
    </xf>
    <xf numFmtId="1" fontId="8" fillId="0" borderId="9" xfId="0" applyNumberFormat="1" applyFont="1" applyBorder="1" applyAlignment="1">
      <alignment horizontal="center"/>
    </xf>
    <xf numFmtId="1" fontId="8" fillId="0" borderId="5" xfId="0" applyNumberFormat="1" applyFont="1" applyBorder="1" applyAlignment="1">
      <alignment horizontal="center"/>
    </xf>
    <xf numFmtId="3" fontId="8" fillId="2" borderId="70" xfId="0" applyNumberFormat="1" applyFont="1" applyFill="1" applyBorder="1" applyAlignment="1">
      <alignment horizontal="center" vertical="center" wrapText="1"/>
    </xf>
    <xf numFmtId="0" fontId="8" fillId="0" borderId="28" xfId="0" applyFont="1" applyBorder="1" applyAlignment="1">
      <alignment horizontal="center"/>
    </xf>
    <xf numFmtId="0" fontId="8" fillId="0" borderId="29" xfId="0" applyFont="1" applyBorder="1" applyAlignment="1">
      <alignment horizontal="center"/>
    </xf>
    <xf numFmtId="1" fontId="8" fillId="0" borderId="10" xfId="0" applyNumberFormat="1" applyFont="1" applyBorder="1" applyAlignment="1">
      <alignment horizontal="center"/>
    </xf>
    <xf numFmtId="0" fontId="12" fillId="2" borderId="73" xfId="0" applyFont="1" applyFill="1" applyBorder="1" applyAlignment="1">
      <alignment horizontal="center" wrapText="1"/>
    </xf>
    <xf numFmtId="1" fontId="8" fillId="0" borderId="30" xfId="0" applyNumberFormat="1" applyFont="1" applyBorder="1" applyAlignment="1">
      <alignment horizontal="right"/>
    </xf>
    <xf numFmtId="0" fontId="8" fillId="0" borderId="0" xfId="0" applyFont="1" applyAlignment="1">
      <alignment horizontal="left" wrapText="1"/>
    </xf>
    <xf numFmtId="0" fontId="8" fillId="0" borderId="0" xfId="0" applyFont="1" applyAlignment="1">
      <alignment horizontal="left" vertical="top"/>
    </xf>
    <xf numFmtId="0" fontId="1" fillId="0" borderId="0" xfId="0" applyFont="1" applyAlignment="1">
      <alignment horizontal="left" vertical="top" wrapText="1"/>
    </xf>
    <xf numFmtId="0" fontId="1" fillId="0" borderId="1" xfId="0" applyFont="1" applyBorder="1" applyAlignment="1">
      <alignment horizontal="left" wrapText="1"/>
    </xf>
    <xf numFmtId="0" fontId="8" fillId="0" borderId="34" xfId="0" applyFont="1" applyBorder="1" applyAlignment="1">
      <alignment horizontal="left"/>
    </xf>
    <xf numFmtId="0" fontId="8" fillId="0" borderId="35" xfId="0" applyFont="1" applyBorder="1" applyAlignment="1">
      <alignment horizontal="left"/>
    </xf>
    <xf numFmtId="0" fontId="8" fillId="0" borderId="6"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8"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7" xfId="0" applyFont="1" applyBorder="1" applyAlignment="1">
      <alignment horizontal="center" vertical="center" wrapText="1"/>
    </xf>
    <xf numFmtId="0" fontId="8" fillId="0" borderId="36" xfId="0" applyFont="1" applyBorder="1" applyAlignment="1">
      <alignment horizontal="center"/>
    </xf>
    <xf numFmtId="0" fontId="8" fillId="0" borderId="37" xfId="0" applyFont="1" applyBorder="1" applyAlignment="1">
      <alignment horizontal="center"/>
    </xf>
    <xf numFmtId="0" fontId="8" fillId="0" borderId="38" xfId="0" applyFont="1" applyBorder="1" applyAlignment="1">
      <alignment horizontal="center"/>
    </xf>
    <xf numFmtId="0" fontId="8" fillId="0" borderId="30" xfId="0" applyFont="1" applyBorder="1" applyAlignment="1">
      <alignment horizontal="left"/>
    </xf>
    <xf numFmtId="1" fontId="1" fillId="2" borderId="21" xfId="0" applyNumberFormat="1"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16" xfId="0" applyFont="1" applyFill="1" applyBorder="1" applyAlignment="1">
      <alignment horizontal="center" vertical="center" wrapText="1"/>
    </xf>
    <xf numFmtId="1" fontId="8" fillId="2" borderId="14" xfId="0" applyNumberFormat="1" applyFont="1" applyFill="1" applyBorder="1" applyAlignment="1">
      <alignment horizontal="center"/>
    </xf>
    <xf numFmtId="1" fontId="8" fillId="2" borderId="64" xfId="0" applyNumberFormat="1" applyFont="1" applyFill="1" applyBorder="1" applyAlignment="1">
      <alignment horizontal="center"/>
    </xf>
    <xf numFmtId="1" fontId="8" fillId="2" borderId="23" xfId="0" applyNumberFormat="1" applyFont="1" applyFill="1" applyBorder="1" applyAlignment="1">
      <alignment horizontal="center"/>
    </xf>
    <xf numFmtId="0" fontId="1" fillId="2" borderId="73" xfId="0" applyFont="1" applyFill="1" applyBorder="1" applyAlignment="1">
      <alignment horizontal="center"/>
    </xf>
    <xf numFmtId="0" fontId="8" fillId="2" borderId="0" xfId="0" applyFont="1" applyFill="1" applyAlignment="1">
      <alignment horizontal="center" vertical="top" wrapText="1"/>
    </xf>
    <xf numFmtId="0" fontId="8" fillId="2" borderId="0" xfId="0" applyFont="1" applyFill="1" applyAlignment="1">
      <alignment horizontal="left"/>
    </xf>
    <xf numFmtId="0" fontId="8" fillId="0" borderId="26" xfId="0" applyFont="1" applyBorder="1" applyAlignment="1">
      <alignment horizontal="left"/>
    </xf>
    <xf numFmtId="0" fontId="8" fillId="0" borderId="1" xfId="0" applyFont="1" applyBorder="1" applyAlignment="1">
      <alignment horizontal="left"/>
    </xf>
    <xf numFmtId="0" fontId="8" fillId="0" borderId="27" xfId="0" applyFont="1" applyBorder="1" applyAlignment="1">
      <alignment horizontal="left"/>
    </xf>
    <xf numFmtId="0" fontId="8" fillId="0" borderId="32" xfId="0" applyFont="1" applyBorder="1" applyAlignment="1">
      <alignment horizontal="center"/>
    </xf>
    <xf numFmtId="0" fontId="4" fillId="0" borderId="1" xfId="0" applyFont="1" applyBorder="1" applyAlignment="1">
      <alignment horizontal="center"/>
    </xf>
    <xf numFmtId="0" fontId="1" fillId="0" borderId="2" xfId="0" applyFont="1" applyBorder="1" applyAlignment="1">
      <alignment horizontal="center" vertical="top"/>
    </xf>
    <xf numFmtId="0" fontId="4" fillId="0" borderId="0" xfId="0" applyFont="1" applyAlignment="1">
      <alignment horizontal="left" wrapText="1"/>
    </xf>
    <xf numFmtId="0" fontId="5" fillId="0" borderId="0" xfId="0" applyFont="1" applyAlignment="1">
      <alignment horizontal="left"/>
    </xf>
    <xf numFmtId="164" fontId="1" fillId="2" borderId="21" xfId="0" applyNumberFormat="1" applyFont="1" applyFill="1" applyBorder="1" applyAlignment="1">
      <alignment horizontal="center" vertical="center" wrapText="1"/>
    </xf>
    <xf numFmtId="164" fontId="1" fillId="2" borderId="15" xfId="0" applyNumberFormat="1" applyFont="1" applyFill="1" applyBorder="1" applyAlignment="1">
      <alignment horizontal="center" vertical="center" wrapText="1"/>
    </xf>
    <xf numFmtId="0" fontId="14" fillId="0" borderId="0" xfId="0" applyFont="1" applyAlignment="1">
      <alignment horizontal="left" vertical="top" wrapText="1"/>
    </xf>
    <xf numFmtId="0" fontId="8" fillId="2" borderId="73" xfId="0" applyFont="1" applyFill="1" applyBorder="1" applyAlignment="1">
      <alignment horizontal="center" wrapText="1"/>
    </xf>
    <xf numFmtId="0" fontId="14" fillId="2" borderId="74" xfId="0" applyFont="1" applyFill="1" applyBorder="1" applyAlignment="1">
      <alignment horizontal="center" vertical="top" wrapText="1"/>
    </xf>
    <xf numFmtId="49" fontId="13" fillId="2" borderId="73" xfId="0" applyNumberFormat="1" applyFont="1" applyFill="1" applyBorder="1" applyAlignment="1">
      <alignment horizontal="center" wrapText="1"/>
    </xf>
    <xf numFmtId="0" fontId="14" fillId="2" borderId="0" xfId="0" applyFont="1" applyFill="1" applyBorder="1" applyAlignment="1">
      <alignment horizontal="center" vertical="top" wrapText="1"/>
    </xf>
    <xf numFmtId="49" fontId="12" fillId="2" borderId="0" xfId="0" applyNumberFormat="1" applyFont="1" applyFill="1" applyBorder="1" applyAlignment="1">
      <alignment horizontal="center" wrapText="1"/>
    </xf>
    <xf numFmtId="0" fontId="15" fillId="2" borderId="74" xfId="0" applyFont="1" applyFill="1" applyBorder="1" applyAlignment="1">
      <alignment horizontal="center" vertical="top"/>
    </xf>
    <xf numFmtId="0" fontId="14" fillId="2" borderId="0" xfId="0" applyFont="1" applyFill="1" applyBorder="1" applyAlignment="1">
      <alignment horizontal="center" vertical="top"/>
    </xf>
    <xf numFmtId="0" fontId="2" fillId="2" borderId="0" xfId="0" applyFont="1" applyFill="1" applyAlignment="1">
      <alignment horizontal="left" wrapText="1"/>
    </xf>
    <xf numFmtId="0" fontId="3" fillId="2" borderId="0" xfId="0" applyFont="1" applyFill="1" applyAlignment="1">
      <alignment horizontal="left" vertical="top" wrapText="1"/>
    </xf>
    <xf numFmtId="0" fontId="6" fillId="0" borderId="0" xfId="0" applyFont="1" applyAlignment="1">
      <alignment horizontal="center" wrapText="1"/>
    </xf>
    <xf numFmtId="0" fontId="7" fillId="0" borderId="0" xfId="0" applyFont="1" applyAlignment="1">
      <alignment horizontal="center"/>
    </xf>
    <xf numFmtId="0" fontId="15" fillId="2" borderId="0" xfId="0" applyFont="1" applyFill="1" applyBorder="1" applyAlignment="1">
      <alignment horizontal="center" vertical="top"/>
    </xf>
    <xf numFmtId="0" fontId="1" fillId="3" borderId="12" xfId="0" applyFont="1" applyFill="1" applyBorder="1" applyAlignment="1">
      <alignment horizontal="left" vertical="center" wrapText="1"/>
    </xf>
    <xf numFmtId="0" fontId="1" fillId="3" borderId="21" xfId="0" applyFont="1" applyFill="1" applyBorder="1" applyAlignment="1">
      <alignment horizontal="left" vertical="center" wrapText="1"/>
    </xf>
    <xf numFmtId="0" fontId="1" fillId="3" borderId="15" xfId="0" applyFont="1" applyFill="1" applyBorder="1" applyAlignment="1">
      <alignment horizontal="left" vertical="center" wrapText="1"/>
    </xf>
    <xf numFmtId="0" fontId="1" fillId="3" borderId="30" xfId="0" applyFont="1" applyFill="1" applyBorder="1" applyAlignment="1">
      <alignment horizontal="left" vertical="center" wrapText="1"/>
    </xf>
    <xf numFmtId="0" fontId="1" fillId="3" borderId="45" xfId="0" applyFont="1" applyFill="1" applyBorder="1" applyAlignment="1">
      <alignment horizontal="center" vertical="center" wrapText="1"/>
    </xf>
    <xf numFmtId="0" fontId="1" fillId="3" borderId="39" xfId="0" applyFont="1" applyFill="1" applyBorder="1" applyAlignment="1">
      <alignment horizontal="center" vertical="center" wrapText="1"/>
    </xf>
    <xf numFmtId="3" fontId="1" fillId="3" borderId="45" xfId="0" applyNumberFormat="1" applyFont="1" applyFill="1" applyBorder="1" applyAlignment="1">
      <alignment horizontal="center" vertical="center" wrapText="1"/>
    </xf>
    <xf numFmtId="3" fontId="1" fillId="3" borderId="39" xfId="0" applyNumberFormat="1" applyFont="1" applyFill="1" applyBorder="1" applyAlignment="1">
      <alignment horizontal="center" vertical="center" wrapText="1"/>
    </xf>
    <xf numFmtId="0" fontId="1" fillId="2" borderId="65" xfId="0" applyFont="1" applyFill="1" applyBorder="1" applyAlignment="1">
      <alignment horizontal="left" vertical="center" wrapText="1"/>
    </xf>
    <xf numFmtId="0" fontId="11" fillId="0" borderId="6"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49" xfId="0" applyFont="1" applyBorder="1" applyAlignment="1">
      <alignment horizontal="center" vertical="center" wrapText="1"/>
    </xf>
    <xf numFmtId="0" fontId="8" fillId="0" borderId="50" xfId="0" applyFont="1" applyBorder="1" applyAlignment="1">
      <alignment horizontal="center" vertical="center"/>
    </xf>
    <xf numFmtId="0" fontId="8" fillId="0" borderId="51" xfId="0" applyFont="1" applyBorder="1" applyAlignment="1">
      <alignment horizontal="center" vertical="center"/>
    </xf>
    <xf numFmtId="0" fontId="11" fillId="0" borderId="13" xfId="0" applyFont="1" applyBorder="1" applyAlignment="1">
      <alignment horizontal="center" vertical="center" wrapText="1"/>
    </xf>
    <xf numFmtId="0" fontId="11" fillId="0" borderId="52" xfId="0" applyFont="1" applyBorder="1" applyAlignment="1">
      <alignment horizontal="center" vertical="center" wrapText="1"/>
    </xf>
    <xf numFmtId="1" fontId="8" fillId="0" borderId="47" xfId="0" applyNumberFormat="1" applyFont="1" applyBorder="1" applyAlignment="1">
      <alignment horizontal="center"/>
    </xf>
    <xf numFmtId="0" fontId="4" fillId="2" borderId="0" xfId="0" applyFont="1" applyFill="1" applyAlignment="1">
      <alignment horizontal="left" wrapText="1"/>
    </xf>
    <xf numFmtId="0" fontId="0" fillId="2" borderId="0" xfId="0" applyFont="1" applyFill="1" applyAlignment="1">
      <alignment horizontal="left" wrapText="1"/>
    </xf>
    <xf numFmtId="0" fontId="0" fillId="2" borderId="0" xfId="0" applyFont="1" applyFill="1" applyAlignment="1">
      <alignment horizontal="left"/>
    </xf>
    <xf numFmtId="0" fontId="0" fillId="2" borderId="73" xfId="0" applyFill="1" applyBorder="1" applyAlignment="1">
      <alignment horizontal="left"/>
    </xf>
    <xf numFmtId="0" fontId="4" fillId="2" borderId="73" xfId="0" applyFont="1" applyFill="1" applyBorder="1" applyAlignment="1">
      <alignment horizontal="left"/>
    </xf>
    <xf numFmtId="0" fontId="0" fillId="2" borderId="0" xfId="0" applyFill="1"/>
    <xf numFmtId="0" fontId="17" fillId="2" borderId="0" xfId="0" applyFont="1" applyFill="1" applyAlignment="1">
      <alignment horizontal="left" wrapText="1"/>
    </xf>
    <xf numFmtId="0" fontId="0" fillId="2" borderId="2" xfId="0" applyFont="1" applyFill="1" applyBorder="1" applyAlignment="1">
      <alignment horizontal="center" vertical="top"/>
    </xf>
    <xf numFmtId="0" fontId="0" fillId="2" borderId="0" xfId="0" applyFill="1" applyAlignment="1">
      <alignment horizontal="left"/>
    </xf>
    <xf numFmtId="0" fontId="1" fillId="2" borderId="0" xfId="0" applyNumberFormat="1" applyFont="1" applyFill="1" applyAlignment="1">
      <alignment horizontal="center" vertical="top"/>
    </xf>
    <xf numFmtId="0" fontId="0" fillId="2" borderId="0" xfId="0" applyNumberFormat="1" applyFont="1" applyFill="1" applyAlignment="1">
      <alignment horizontal="center" vertical="top"/>
    </xf>
    <xf numFmtId="0" fontId="0" fillId="2" borderId="0" xfId="0" applyFont="1" applyFill="1" applyAlignment="1">
      <alignment horizontal="center"/>
    </xf>
  </cellXfs>
  <cellStyles count="1">
    <cellStyle name="Звичайни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2;&#1086;&#1111;%20&#1076;&#1086;&#1082;&#1091;&#1084;&#1077;&#1085;&#1090;&#1080;/2025/&#1055;&#1072;&#1089;&#1087;&#1086;&#1088;&#1090;&#1080;%202025/&#1044;&#1050;&#1041;/&#1051;&#1080;&#1089;&#1090;&#1086;&#1087;&#1072;&#1076;/&#1052;&#1042;&#1050;%2006_11/&#1044;&#1086;&#1074;&#1110;&#1076;&#1082;&#1072;%20&#1087;&#1086;%201516091%20&#1085;&#1072;%2006.11..2025%20&#1088;&#1110;&#1082;_&#1074;&#1080;&#1082;&#1086;&#1085;&#1082;&#1086;&#108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52;&#1086;&#1110;%20&#1076;&#1086;&#1082;&#1091;&#1084;&#1077;&#1085;&#1090;&#1080;/2019/&#1055;&#1072;&#1089;&#1087;&#1086;&#1088;&#1090;&#1080;%202019/&#1044;&#1050;&#1041;/&#1047;&#1084;&#1110;&#1085;&#1080;%2027_12_2019/&#1044;&#1086;&#1074;&#1110;&#1076;&#1082;&#1072;%20&#1087;&#1086;%201517310_&#1085;&#1072;%2027.12.201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2019%2025_01\&#1055;&#1072;&#1089;&#1087;&#1086;&#1088;&#1090;&#1080;%202019\&#1044;&#1050;&#1041;\&#1044;&#1086;&#1074;&#1110;&#1076;&#1082;&#1072;%20&#1087;&#1086;%201517310_&#1085;&#1072;%2025.01.20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052;&#1086;&#1110;%20&#1076;&#1086;&#1082;&#1091;&#1084;&#1077;&#1085;&#1090;&#1080;/2019/&#1055;&#1072;&#1089;&#1087;&#1086;&#1088;&#1090;&#1080;%202019/&#1044;&#1050;&#1041;/&#1047;&#1084;&#1110;&#1085;&#1080;%2004_10_2019/&#1044;&#1086;&#1074;&#1110;&#1076;&#1082;&#1072;%20&#1087;&#1086;%201517310_&#1085;&#1072;%2004.10.201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tanasivaov\Desktop\&#1041;&#1070;&#1044;&#1046;&#1045;&#1058;_%202023%20&#1088;&#1110;&#1082;_&#1085;&#1086;&#1074;&#1077;\&#1055;&#1072;&#1089;&#1087;&#1086;&#1088;&#1090;&#1072;_2023\1517310\&#1044;&#1086;&#1074;&#1110;&#1076;&#1082;&#1072;%20&#1087;&#1086;%201517310%20&#1085;&#1072;%2024.12.202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tanasivaov\Desktop\&#1041;&#1070;&#1044;&#1046;&#1045;&#1058;_%202023%20&#1088;&#1110;&#1082;_&#1085;&#1086;&#1074;&#1077;\&#1055;&#1072;&#1089;&#1087;&#1086;&#1088;&#1090;&#1072;_2023\1517310\&#1044;&#1086;&#1074;&#1110;&#1076;&#1082;&#1072;%20&#1087;&#1086;%201517310%20&#1085;&#1072;%2024.11.2023.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TanasivaOV\Desktop\&#1055;&#1051;&#1040;&#1053;&#1054;&#1042;&#1048;&#1049;\&#1041;&#1070;&#1044;&#1046;&#1045;&#1058;\2020%20&#1088;&#1110;&#1082;\&#1055;&#1072;&#1089;&#1087;&#1086;&#1088;&#1090;&#1072;\1517310\&#1044;&#1086;&#1074;&#1110;&#1076;&#1082;&#1072;%20&#1087;&#1086;%201517310_&#1085;&#1072;%2026.06.202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tanasivaov\Desktop\&#1041;&#1070;&#1044;&#1046;&#1045;&#1058;_%202023%20&#1088;&#1110;&#1082;_&#1085;&#1086;&#1074;&#1077;\&#1055;&#1072;&#1089;&#1087;&#1086;&#1088;&#1090;&#1072;_2023\1517310\&#1044;&#1086;&#1074;&#1110;&#1076;&#1082;&#1072;%20&#1087;&#1086;%201517310%20&#1085;&#1072;%2003.08.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25 рік_план"/>
      <sheetName val="2024 рік_факт"/>
      <sheetName val="розрахунок"/>
      <sheetName val="показники"/>
    </sheetNames>
    <sheetDataSet>
      <sheetData sheetId="0"/>
      <sheetData sheetId="1"/>
      <sheetData sheetId="2"/>
      <sheetData sheetId="3">
        <row r="8">
          <cell r="F8">
            <v>6400000</v>
          </cell>
        </row>
        <row r="16">
          <cell r="F16">
            <v>2</v>
          </cell>
        </row>
        <row r="27">
          <cell r="F27">
            <v>94.411994899010409</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7.12.2019"/>
      <sheetName val="2018 рік"/>
      <sheetName val="розрахунок"/>
      <sheetName val="показники"/>
    </sheetNames>
    <sheetDataSet>
      <sheetData sheetId="0"/>
      <sheetData sheetId="1"/>
      <sheetData sheetId="2"/>
      <sheetData sheetId="3">
        <row r="7">
          <cell r="F7">
            <v>1200</v>
          </cell>
        </row>
        <row r="9">
          <cell r="F9">
            <v>0.55000000000000004</v>
          </cell>
        </row>
        <row r="12">
          <cell r="F12">
            <v>750000000</v>
          </cell>
        </row>
        <row r="14">
          <cell r="F14">
            <v>1</v>
          </cell>
        </row>
        <row r="20">
          <cell r="F20">
            <v>50</v>
          </cell>
        </row>
        <row r="21">
          <cell r="F21">
            <v>5.8433005025871461E-2</v>
          </cell>
        </row>
        <row r="22">
          <cell r="F22">
            <v>0.16458318666666666</v>
          </cell>
        </row>
        <row r="23">
          <cell r="F23">
            <v>0.16474318666666665</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5.01.2019"/>
      <sheetName val="2018 рік"/>
      <sheetName val="2017 рік"/>
      <sheetName val="розрахунок"/>
      <sheetName val="показники"/>
    </sheetNames>
    <sheetDataSet>
      <sheetData sheetId="0"/>
      <sheetData sheetId="1"/>
      <sheetData sheetId="2"/>
      <sheetData sheetId="3"/>
      <sheetData sheetId="4">
        <row r="7">
          <cell r="F7">
            <v>2000000</v>
          </cell>
        </row>
        <row r="9">
          <cell r="F9">
            <v>0.55000000000000004</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4.10.2019"/>
      <sheetName val="2018 рік"/>
      <sheetName val="розрахунок"/>
      <sheetName val="показники"/>
    </sheetNames>
    <sheetDataSet>
      <sheetData sheetId="0"/>
      <sheetData sheetId="1"/>
      <sheetData sheetId="2"/>
      <sheetData sheetId="3">
        <row r="7">
          <cell r="F7">
            <v>1415420</v>
          </cell>
        </row>
        <row r="18">
          <cell r="F18">
            <v>1363636363.6363635</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23 рік_план"/>
      <sheetName val="розрахунок"/>
      <sheetName val="показники"/>
    </sheetNames>
    <sheetDataSet>
      <sheetData sheetId="0"/>
      <sheetData sheetId="1"/>
      <sheetData sheetId="2">
        <row r="7">
          <cell r="F7">
            <v>0</v>
          </cell>
        </row>
        <row r="30">
          <cell r="F30">
            <v>12347</v>
          </cell>
        </row>
        <row r="32">
          <cell r="F32">
            <v>5696.9</v>
          </cell>
        </row>
        <row r="34">
          <cell r="F34">
            <v>21401533</v>
          </cell>
        </row>
        <row r="38">
          <cell r="F38">
            <v>1</v>
          </cell>
        </row>
        <row r="46">
          <cell r="F46">
            <v>100</v>
          </cell>
        </row>
        <row r="47">
          <cell r="F47">
            <v>100</v>
          </cell>
        </row>
        <row r="48">
          <cell r="F48">
            <v>96.571537048303981</v>
          </cell>
        </row>
        <row r="49">
          <cell r="F49">
            <v>96.629229177180903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23 рік_план"/>
      <sheetName val="розрахунок"/>
      <sheetName val="показники"/>
    </sheetNames>
    <sheetDataSet>
      <sheetData sheetId="0"/>
      <sheetData sheetId="1"/>
      <sheetData sheetId="2">
        <row r="8">
          <cell r="F8">
            <v>6392993</v>
          </cell>
        </row>
        <row r="33">
          <cell r="F33">
            <v>0</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20 рік факт"/>
      <sheetName val="2020 рік_бюджет"/>
      <sheetName val="2019 рік"/>
      <sheetName val="розрахунок"/>
      <sheetName val="показники"/>
    </sheetNames>
    <sheetDataSet>
      <sheetData sheetId="0"/>
      <sheetData sheetId="1"/>
      <sheetData sheetId="2"/>
      <sheetData sheetId="3"/>
      <sheetData sheetId="4">
        <row r="27">
          <cell r="F27">
            <v>355000</v>
          </cell>
        </row>
        <row r="38">
          <cell r="F38">
            <v>355000</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23 рік_план"/>
      <sheetName val="розрахунок"/>
      <sheetName val="показники"/>
    </sheetNames>
    <sheetDataSet>
      <sheetData sheetId="0"/>
      <sheetData sheetId="1"/>
      <sheetData sheetId="2">
        <row r="8">
          <cell r="F8">
            <v>5000000</v>
          </cell>
        </row>
        <row r="42">
          <cell r="F42">
            <v>3756.6980287524798</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sheetPr>
  <dimension ref="A1:T118"/>
  <sheetViews>
    <sheetView tabSelected="1" view="pageBreakPreview" topLeftCell="A68" zoomScale="112" zoomScaleNormal="80" zoomScaleSheetLayoutView="112" workbookViewId="0">
      <selection activeCell="M13" sqref="M13"/>
    </sheetView>
  </sheetViews>
  <sheetFormatPr defaultColWidth="10.5" defaultRowHeight="11.45" customHeight="1" x14ac:dyDescent="0.2"/>
  <cols>
    <col min="1" max="1" width="3.5" style="1" customWidth="1"/>
    <col min="2" max="2" width="5.6640625" style="1" customWidth="1"/>
    <col min="3" max="3" width="17.6640625" style="1" customWidth="1"/>
    <col min="4" max="4" width="11.6640625" style="1" customWidth="1"/>
    <col min="5" max="5" width="13.6640625" style="1" customWidth="1"/>
    <col min="6" max="6" width="5.33203125" style="1" customWidth="1"/>
    <col min="7" max="8" width="11.6640625" style="1" customWidth="1"/>
    <col min="9" max="9" width="4.5" style="1" customWidth="1"/>
    <col min="10" max="11" width="11.6640625" style="1" customWidth="1"/>
    <col min="12" max="12" width="20.33203125" style="1" customWidth="1"/>
    <col min="13" max="14" width="11.6640625" style="1" customWidth="1"/>
    <col min="15" max="15" width="16.83203125" style="1" customWidth="1"/>
    <col min="16" max="16" width="11.6640625" style="1" customWidth="1"/>
    <col min="17" max="17" width="10" style="1" customWidth="1"/>
  </cols>
  <sheetData>
    <row r="1" spans="1:17" s="1" customFormat="1" ht="11.1" customHeight="1" x14ac:dyDescent="0.2">
      <c r="A1" s="4"/>
      <c r="B1" s="4"/>
      <c r="C1" s="4"/>
      <c r="D1" s="4"/>
      <c r="E1" s="4"/>
      <c r="F1" s="4"/>
      <c r="G1" s="4"/>
      <c r="H1" s="4"/>
      <c r="I1" s="4"/>
      <c r="J1" s="4"/>
      <c r="K1" s="4"/>
      <c r="L1" s="4"/>
      <c r="M1" s="4"/>
      <c r="N1" s="4"/>
      <c r="O1" s="270" t="s">
        <v>92</v>
      </c>
      <c r="P1" s="270"/>
      <c r="Q1" s="270"/>
    </row>
    <row r="2" spans="1:17" s="1" customFormat="1" ht="12.95" customHeight="1" x14ac:dyDescent="0.2">
      <c r="A2" s="4"/>
      <c r="B2" s="4"/>
      <c r="C2" s="4"/>
      <c r="D2" s="4"/>
      <c r="E2" s="4"/>
      <c r="F2" s="4"/>
      <c r="G2" s="4"/>
      <c r="H2" s="4"/>
      <c r="I2" s="4"/>
      <c r="J2" s="4"/>
      <c r="K2" s="4"/>
      <c r="L2" s="4"/>
      <c r="M2" s="4"/>
      <c r="N2" s="4"/>
      <c r="O2" s="270"/>
      <c r="P2" s="270"/>
      <c r="Q2" s="270"/>
    </row>
    <row r="3" spans="1:17" s="1" customFormat="1" ht="12.95" customHeight="1" x14ac:dyDescent="0.2">
      <c r="A3" s="4"/>
      <c r="B3" s="4"/>
      <c r="C3" s="4"/>
      <c r="D3" s="4"/>
      <c r="E3" s="4"/>
      <c r="F3" s="4"/>
      <c r="G3" s="4"/>
      <c r="H3" s="4"/>
      <c r="I3" s="4"/>
      <c r="J3" s="4"/>
      <c r="K3" s="4"/>
      <c r="L3" s="4"/>
      <c r="M3" s="4"/>
      <c r="N3" s="4"/>
      <c r="O3" s="270"/>
      <c r="P3" s="270"/>
      <c r="Q3" s="270"/>
    </row>
    <row r="4" spans="1:17" s="1" customFormat="1" ht="12.95" customHeight="1" x14ac:dyDescent="0.2">
      <c r="A4" s="4"/>
      <c r="B4" s="4"/>
      <c r="C4" s="4"/>
      <c r="D4" s="4"/>
      <c r="E4" s="4"/>
      <c r="F4" s="4"/>
      <c r="G4" s="4"/>
      <c r="H4" s="4"/>
      <c r="I4" s="4"/>
      <c r="J4" s="4"/>
      <c r="K4" s="4"/>
      <c r="L4" s="4"/>
      <c r="M4" s="4"/>
      <c r="N4" s="4"/>
      <c r="O4" s="270"/>
      <c r="P4" s="270"/>
      <c r="Q4" s="270"/>
    </row>
    <row r="5" spans="1:17" s="1" customFormat="1" ht="12.95" customHeight="1" x14ac:dyDescent="0.2">
      <c r="A5" s="4"/>
      <c r="B5" s="4"/>
      <c r="C5" s="4"/>
      <c r="D5" s="4"/>
      <c r="E5" s="4"/>
      <c r="F5" s="4"/>
      <c r="G5" s="4"/>
      <c r="H5" s="4"/>
      <c r="I5" s="4"/>
      <c r="J5" s="4"/>
      <c r="K5" s="4"/>
      <c r="L5" s="4"/>
      <c r="M5" s="4"/>
      <c r="N5" s="4"/>
      <c r="O5" s="270"/>
      <c r="P5" s="270"/>
      <c r="Q5" s="270"/>
    </row>
    <row r="6" spans="1:17" s="1" customFormat="1" ht="12.95" customHeight="1" x14ac:dyDescent="0.2">
      <c r="A6" s="4"/>
      <c r="B6" s="4"/>
      <c r="C6" s="4"/>
      <c r="D6" s="4"/>
      <c r="E6" s="4"/>
      <c r="F6" s="4"/>
      <c r="G6" s="4"/>
      <c r="H6" s="4"/>
      <c r="I6" s="4"/>
      <c r="J6" s="4"/>
      <c r="K6" s="4"/>
      <c r="L6" s="4"/>
      <c r="M6" s="4"/>
      <c r="N6" s="4"/>
      <c r="O6" s="270"/>
      <c r="P6" s="270"/>
      <c r="Q6" s="270"/>
    </row>
    <row r="7" spans="1:17" s="1" customFormat="1" ht="12.95" customHeight="1" x14ac:dyDescent="0.2">
      <c r="A7" s="4"/>
      <c r="B7" s="4"/>
      <c r="C7" s="4"/>
      <c r="D7" s="4"/>
      <c r="E7" s="4"/>
      <c r="F7" s="4"/>
      <c r="G7" s="4"/>
      <c r="H7" s="4"/>
      <c r="I7" s="4"/>
      <c r="J7" s="4"/>
      <c r="K7" s="4"/>
      <c r="L7" s="4"/>
      <c r="M7" s="2" t="s">
        <v>0</v>
      </c>
      <c r="N7" s="4"/>
      <c r="O7" s="4"/>
      <c r="P7" s="4"/>
      <c r="Q7" s="4"/>
    </row>
    <row r="8" spans="1:17" ht="11.45" customHeight="1" x14ac:dyDescent="0.2">
      <c r="A8" s="4"/>
      <c r="B8" s="4"/>
      <c r="C8" s="4"/>
      <c r="D8" s="4"/>
      <c r="E8" s="4"/>
      <c r="F8" s="4"/>
      <c r="G8" s="4"/>
      <c r="H8" s="4"/>
      <c r="I8" s="4"/>
      <c r="J8" s="4"/>
      <c r="K8" s="4"/>
      <c r="L8" s="4"/>
      <c r="M8" s="4"/>
      <c r="N8" s="4"/>
      <c r="O8" s="4"/>
      <c r="P8" s="4"/>
      <c r="Q8" s="4"/>
    </row>
    <row r="9" spans="1:17" ht="12.95" customHeight="1" x14ac:dyDescent="0.2">
      <c r="A9" s="4"/>
      <c r="B9" s="4"/>
      <c r="C9" s="4"/>
      <c r="D9" s="4"/>
      <c r="E9" s="4"/>
      <c r="F9" s="4"/>
      <c r="G9" s="4"/>
      <c r="H9" s="4"/>
      <c r="I9" s="4"/>
      <c r="J9" s="4"/>
      <c r="K9" s="4"/>
      <c r="L9" s="16"/>
      <c r="M9" s="278" t="s">
        <v>29</v>
      </c>
      <c r="N9" s="278"/>
      <c r="O9" s="278"/>
      <c r="P9" s="278"/>
      <c r="Q9" s="278"/>
    </row>
    <row r="10" spans="1:17" ht="15.75" customHeight="1" x14ac:dyDescent="0.2">
      <c r="A10" s="4"/>
      <c r="B10" s="4"/>
      <c r="C10" s="4"/>
      <c r="D10" s="4"/>
      <c r="E10" s="4"/>
      <c r="F10" s="4"/>
      <c r="G10" s="4"/>
      <c r="H10" s="4"/>
      <c r="I10" s="4"/>
      <c r="J10" s="4"/>
      <c r="K10" s="4"/>
      <c r="L10" s="16"/>
      <c r="M10" s="279" t="s">
        <v>64</v>
      </c>
      <c r="N10" s="279"/>
      <c r="O10" s="279"/>
      <c r="P10" s="279"/>
      <c r="Q10" s="279"/>
    </row>
    <row r="11" spans="1:17" ht="11.45" hidden="1" customHeight="1" x14ac:dyDescent="0.2">
      <c r="A11" s="4"/>
      <c r="B11" s="4"/>
      <c r="C11" s="4"/>
      <c r="D11" s="4"/>
      <c r="E11" s="4"/>
      <c r="F11" s="4"/>
      <c r="G11" s="4"/>
      <c r="H11" s="4"/>
      <c r="I11" s="4"/>
      <c r="J11" s="4"/>
      <c r="K11" s="4"/>
      <c r="L11" s="16"/>
      <c r="M11" s="16"/>
      <c r="N11" s="16"/>
      <c r="O11" s="16"/>
      <c r="P11" s="16"/>
      <c r="Q11" s="16"/>
    </row>
    <row r="12" spans="1:17" ht="11.45" customHeight="1" x14ac:dyDescent="0.2">
      <c r="A12" s="4"/>
      <c r="B12" s="4"/>
      <c r="C12" s="4"/>
      <c r="D12" s="4"/>
      <c r="E12" s="4"/>
      <c r="F12" s="4"/>
      <c r="G12" s="4"/>
      <c r="H12" s="4"/>
      <c r="I12" s="4"/>
      <c r="J12" s="4"/>
      <c r="K12" s="4"/>
      <c r="L12" s="16"/>
      <c r="M12" s="16" t="s">
        <v>117</v>
      </c>
      <c r="N12" s="16"/>
      <c r="O12" s="16"/>
      <c r="P12" s="16"/>
      <c r="Q12" s="16"/>
    </row>
    <row r="13" spans="1:17" ht="11.1" customHeight="1" x14ac:dyDescent="0.2">
      <c r="A13" s="4"/>
      <c r="B13" s="4"/>
      <c r="C13" s="4"/>
      <c r="D13" s="4"/>
      <c r="E13" s="4"/>
      <c r="F13" s="4"/>
      <c r="G13" s="4"/>
      <c r="H13" s="4"/>
      <c r="I13" s="4"/>
      <c r="J13" s="4"/>
      <c r="K13" s="4"/>
      <c r="L13" s="4"/>
      <c r="M13" s="4"/>
      <c r="N13" s="4"/>
      <c r="O13" s="4"/>
      <c r="P13" s="4"/>
      <c r="Q13" s="4"/>
    </row>
    <row r="14" spans="1:17" ht="32.25" customHeight="1" x14ac:dyDescent="0.25">
      <c r="A14" s="280" t="s">
        <v>1</v>
      </c>
      <c r="B14" s="280"/>
      <c r="C14" s="280"/>
      <c r="D14" s="280"/>
      <c r="E14" s="280"/>
      <c r="F14" s="280"/>
      <c r="G14" s="280"/>
      <c r="H14" s="280"/>
      <c r="I14" s="280"/>
      <c r="J14" s="280"/>
      <c r="K14" s="280"/>
      <c r="L14" s="280"/>
      <c r="M14" s="280"/>
      <c r="N14" s="280"/>
      <c r="O14" s="280"/>
      <c r="P14" s="280"/>
      <c r="Q14" s="280"/>
    </row>
    <row r="15" spans="1:17" ht="15.95" customHeight="1" x14ac:dyDescent="0.2">
      <c r="A15" s="281" t="s">
        <v>105</v>
      </c>
      <c r="B15" s="281"/>
      <c r="C15" s="281"/>
      <c r="D15" s="281"/>
      <c r="E15" s="281"/>
      <c r="F15" s="281"/>
      <c r="G15" s="281"/>
      <c r="H15" s="281"/>
      <c r="I15" s="281"/>
      <c r="J15" s="281"/>
      <c r="K15" s="281"/>
      <c r="L15" s="281"/>
      <c r="M15" s="281"/>
      <c r="N15" s="281"/>
      <c r="O15" s="281"/>
      <c r="P15" s="281"/>
      <c r="Q15" s="281"/>
    </row>
    <row r="16" spans="1:17" ht="11.45" customHeight="1" x14ac:dyDescent="0.2">
      <c r="A16" s="4"/>
      <c r="B16" s="4"/>
      <c r="C16" s="4"/>
      <c r="D16" s="4"/>
      <c r="E16" s="4"/>
      <c r="F16" s="4"/>
      <c r="G16" s="4"/>
      <c r="H16" s="4"/>
      <c r="I16" s="4"/>
      <c r="J16" s="4"/>
      <c r="K16" s="4"/>
      <c r="L16" s="4"/>
      <c r="M16" s="4"/>
      <c r="N16" s="4"/>
      <c r="O16" s="4"/>
      <c r="P16" s="4"/>
      <c r="Q16" s="4"/>
    </row>
    <row r="17" spans="1:17" ht="11.45" hidden="1" customHeight="1" x14ac:dyDescent="0.2">
      <c r="A17" s="4"/>
      <c r="B17" s="4"/>
      <c r="C17" s="4"/>
      <c r="D17" s="4"/>
      <c r="E17" s="4"/>
      <c r="F17" s="4"/>
      <c r="G17" s="4"/>
      <c r="H17" s="4"/>
      <c r="I17" s="4"/>
      <c r="J17" s="4"/>
      <c r="K17" s="4"/>
      <c r="L17" s="4"/>
      <c r="M17" s="4"/>
      <c r="N17" s="4"/>
      <c r="O17" s="4"/>
      <c r="P17" s="4"/>
      <c r="Q17" s="4"/>
    </row>
    <row r="18" spans="1:17" ht="11.45" customHeight="1" x14ac:dyDescent="0.2">
      <c r="A18" s="4"/>
      <c r="B18" s="4"/>
      <c r="C18" s="4"/>
      <c r="D18" s="4"/>
      <c r="E18" s="4"/>
      <c r="F18" s="4"/>
      <c r="G18" s="4"/>
      <c r="H18" s="4"/>
      <c r="I18" s="4"/>
      <c r="J18" s="4"/>
      <c r="K18" s="4"/>
      <c r="L18" s="4"/>
      <c r="M18" s="4"/>
      <c r="N18" s="4"/>
      <c r="O18" s="4"/>
      <c r="P18" s="4"/>
      <c r="Q18" s="4"/>
    </row>
    <row r="19" spans="1:17" ht="24.75" customHeight="1" x14ac:dyDescent="0.2">
      <c r="A19" s="62" t="s">
        <v>2</v>
      </c>
      <c r="B19" s="233">
        <v>1500000</v>
      </c>
      <c r="C19" s="233"/>
      <c r="D19" s="233"/>
      <c r="E19" s="16"/>
      <c r="F19" s="271" t="s">
        <v>25</v>
      </c>
      <c r="G19" s="271"/>
      <c r="H19" s="271"/>
      <c r="I19" s="271"/>
      <c r="J19" s="271"/>
      <c r="K19" s="271"/>
      <c r="L19" s="271"/>
      <c r="M19" s="271"/>
      <c r="N19" s="16"/>
      <c r="O19" s="273" t="s">
        <v>84</v>
      </c>
      <c r="P19" s="273"/>
      <c r="Q19" s="17"/>
    </row>
    <row r="20" spans="1:17" ht="35.25" customHeight="1" x14ac:dyDescent="0.2">
      <c r="A20" s="4"/>
      <c r="B20" s="274" t="s">
        <v>76</v>
      </c>
      <c r="C20" s="274"/>
      <c r="D20" s="274"/>
      <c r="E20" s="19"/>
      <c r="F20" s="282" t="s">
        <v>77</v>
      </c>
      <c r="G20" s="282"/>
      <c r="H20" s="282"/>
      <c r="I20" s="282"/>
      <c r="J20" s="282"/>
      <c r="K20" s="282"/>
      <c r="L20" s="282"/>
      <c r="M20" s="282"/>
      <c r="N20" s="16"/>
      <c r="O20" s="277" t="s">
        <v>78</v>
      </c>
      <c r="P20" s="277"/>
      <c r="Q20" s="18"/>
    </row>
    <row r="21" spans="1:17" ht="11.45" customHeight="1" x14ac:dyDescent="0.2">
      <c r="A21" s="4"/>
      <c r="B21" s="16"/>
      <c r="C21" s="16"/>
      <c r="D21" s="16"/>
      <c r="E21" s="16"/>
      <c r="F21" s="16"/>
      <c r="G21" s="16"/>
      <c r="H21" s="16"/>
      <c r="I21" s="16"/>
      <c r="J21" s="16"/>
      <c r="K21" s="16"/>
      <c r="L21" s="16"/>
      <c r="M21" s="16"/>
      <c r="N21" s="16"/>
      <c r="O21" s="16"/>
      <c r="P21" s="16"/>
      <c r="Q21" s="4"/>
    </row>
    <row r="22" spans="1:17" ht="13.5" customHeight="1" x14ac:dyDescent="0.2">
      <c r="A22" s="62" t="s">
        <v>3</v>
      </c>
      <c r="B22" s="233">
        <v>1510000</v>
      </c>
      <c r="C22" s="233"/>
      <c r="D22" s="233"/>
      <c r="E22" s="16"/>
      <c r="F22" s="271" t="s">
        <v>25</v>
      </c>
      <c r="G22" s="271"/>
      <c r="H22" s="271"/>
      <c r="I22" s="271"/>
      <c r="J22" s="271"/>
      <c r="K22" s="271"/>
      <c r="L22" s="271"/>
      <c r="M22" s="271"/>
      <c r="N22" s="20"/>
      <c r="O22" s="273" t="s">
        <v>84</v>
      </c>
      <c r="P22" s="273"/>
      <c r="Q22" s="17"/>
    </row>
    <row r="23" spans="1:17" ht="26.25" customHeight="1" x14ac:dyDescent="0.2">
      <c r="A23" s="4"/>
      <c r="B23" s="272" t="s">
        <v>76</v>
      </c>
      <c r="C23" s="272"/>
      <c r="D23" s="272"/>
      <c r="E23" s="19"/>
      <c r="F23" s="276" t="s">
        <v>4</v>
      </c>
      <c r="G23" s="276"/>
      <c r="H23" s="276"/>
      <c r="I23" s="276"/>
      <c r="J23" s="276"/>
      <c r="K23" s="276"/>
      <c r="L23" s="276"/>
      <c r="M23" s="276"/>
      <c r="N23" s="19"/>
      <c r="O23" s="277" t="s">
        <v>78</v>
      </c>
      <c r="P23" s="277"/>
      <c r="Q23" s="18"/>
    </row>
    <row r="24" spans="1:17" ht="5.25" customHeight="1" x14ac:dyDescent="0.2">
      <c r="A24" s="4"/>
      <c r="B24" s="16"/>
      <c r="C24" s="16"/>
      <c r="D24" s="16"/>
      <c r="E24" s="16"/>
      <c r="F24" s="16"/>
      <c r="G24" s="16"/>
      <c r="H24" s="16"/>
      <c r="I24" s="16"/>
      <c r="J24" s="16"/>
      <c r="K24" s="16"/>
      <c r="L24" s="16"/>
      <c r="M24" s="16"/>
      <c r="N24" s="16"/>
      <c r="O24" s="16"/>
      <c r="P24" s="16"/>
      <c r="Q24" s="4"/>
    </row>
    <row r="25" spans="1:17" ht="27" customHeight="1" x14ac:dyDescent="0.2">
      <c r="A25" s="62" t="s">
        <v>5</v>
      </c>
      <c r="B25" s="196">
        <v>1516091</v>
      </c>
      <c r="C25" s="196"/>
      <c r="D25" s="233">
        <v>6091</v>
      </c>
      <c r="E25" s="233"/>
      <c r="F25" s="21"/>
      <c r="G25" s="275" t="s">
        <v>108</v>
      </c>
      <c r="H25" s="275"/>
      <c r="I25" s="22"/>
      <c r="J25" s="271" t="s">
        <v>72</v>
      </c>
      <c r="K25" s="271"/>
      <c r="L25" s="271"/>
      <c r="M25" s="271"/>
      <c r="N25" s="20"/>
      <c r="O25" s="273" t="s">
        <v>107</v>
      </c>
      <c r="P25" s="273"/>
      <c r="Q25" s="17"/>
    </row>
    <row r="26" spans="1:17" ht="45.75" customHeight="1" x14ac:dyDescent="0.2">
      <c r="A26" s="4"/>
      <c r="B26" s="197" t="s">
        <v>76</v>
      </c>
      <c r="C26" s="197"/>
      <c r="D26" s="274" t="s">
        <v>82</v>
      </c>
      <c r="E26" s="274"/>
      <c r="F26" s="19"/>
      <c r="G26" s="272" t="s">
        <v>79</v>
      </c>
      <c r="H26" s="272"/>
      <c r="I26" s="16"/>
      <c r="J26" s="272" t="s">
        <v>80</v>
      </c>
      <c r="K26" s="272"/>
      <c r="L26" s="272"/>
      <c r="M26" s="272"/>
      <c r="N26" s="19"/>
      <c r="O26" s="274" t="s">
        <v>81</v>
      </c>
      <c r="P26" s="274"/>
      <c r="Q26" s="18"/>
    </row>
    <row r="27" spans="1:17" ht="7.5" customHeight="1" x14ac:dyDescent="0.2">
      <c r="A27" s="4"/>
      <c r="B27" s="4"/>
      <c r="C27" s="4"/>
      <c r="D27" s="4"/>
      <c r="E27" s="4"/>
      <c r="F27" s="4"/>
      <c r="G27" s="4"/>
      <c r="H27" s="4"/>
      <c r="I27" s="4"/>
      <c r="J27" s="4"/>
      <c r="K27" s="4"/>
      <c r="L27" s="4"/>
      <c r="M27" s="4"/>
      <c r="N27" s="4"/>
      <c r="O27" s="4"/>
      <c r="P27" s="4"/>
      <c r="Q27" s="4"/>
    </row>
    <row r="28" spans="1:17" ht="30.75" customHeight="1" x14ac:dyDescent="0.2">
      <c r="A28" s="67" t="s">
        <v>6</v>
      </c>
      <c r="B28" s="235" t="s">
        <v>112</v>
      </c>
      <c r="C28" s="235"/>
      <c r="D28" s="235"/>
      <c r="E28" s="235"/>
      <c r="F28" s="235"/>
      <c r="G28" s="235"/>
      <c r="H28" s="235"/>
      <c r="I28" s="235"/>
      <c r="J28" s="235"/>
      <c r="K28" s="235"/>
      <c r="L28" s="235"/>
      <c r="M28" s="235"/>
      <c r="N28" s="235"/>
      <c r="O28" s="235"/>
      <c r="P28" s="235"/>
      <c r="Q28" s="235"/>
    </row>
    <row r="29" spans="1:17" ht="11.45" customHeight="1" x14ac:dyDescent="0.2">
      <c r="A29" s="4"/>
      <c r="B29" s="4"/>
      <c r="C29" s="4"/>
      <c r="D29" s="4"/>
      <c r="E29" s="4"/>
      <c r="F29" s="4"/>
      <c r="G29" s="4"/>
      <c r="H29" s="4"/>
      <c r="I29" s="4"/>
      <c r="J29" s="4"/>
      <c r="K29" s="4"/>
      <c r="L29" s="4"/>
      <c r="M29" s="4"/>
      <c r="N29" s="4"/>
      <c r="O29" s="4"/>
      <c r="P29" s="4"/>
      <c r="Q29" s="4"/>
    </row>
    <row r="30" spans="1:17" ht="19.5" customHeight="1" x14ac:dyDescent="0.2">
      <c r="A30" s="66" t="s">
        <v>7</v>
      </c>
      <c r="B30" s="236" t="s">
        <v>8</v>
      </c>
      <c r="C30" s="236"/>
      <c r="D30" s="236"/>
      <c r="E30" s="236"/>
      <c r="F30" s="236"/>
      <c r="G30" s="236"/>
      <c r="H30" s="236"/>
      <c r="I30" s="236"/>
      <c r="J30" s="236"/>
      <c r="K30" s="236"/>
      <c r="L30" s="236"/>
      <c r="M30" s="236"/>
      <c r="N30" s="236"/>
      <c r="O30" s="236"/>
      <c r="P30" s="236"/>
      <c r="Q30" s="236"/>
    </row>
    <row r="31" spans="1:17" ht="3.75" customHeight="1" x14ac:dyDescent="0.2">
      <c r="A31" s="4"/>
      <c r="B31" s="4"/>
      <c r="C31" s="4"/>
      <c r="D31" s="4"/>
      <c r="E31" s="4"/>
      <c r="F31" s="4"/>
      <c r="G31" s="4"/>
      <c r="H31" s="4"/>
      <c r="I31" s="4"/>
      <c r="J31" s="4"/>
      <c r="K31" s="4"/>
      <c r="L31" s="4"/>
      <c r="M31" s="4"/>
      <c r="N31" s="4"/>
      <c r="O31" s="4"/>
      <c r="P31" s="4"/>
      <c r="Q31" s="4"/>
    </row>
    <row r="32" spans="1:17" ht="96.75" customHeight="1" x14ac:dyDescent="0.2">
      <c r="A32" s="4"/>
      <c r="B32" s="237" t="s">
        <v>111</v>
      </c>
      <c r="C32" s="237"/>
      <c r="D32" s="237"/>
      <c r="E32" s="237"/>
      <c r="F32" s="237"/>
      <c r="G32" s="237"/>
      <c r="H32" s="237"/>
      <c r="I32" s="237"/>
      <c r="J32" s="237"/>
      <c r="K32" s="237"/>
      <c r="L32" s="237"/>
      <c r="M32" s="237"/>
      <c r="N32" s="237"/>
      <c r="O32" s="237"/>
      <c r="P32" s="237"/>
      <c r="Q32" s="237"/>
    </row>
    <row r="33" spans="1:17" ht="25.5" customHeight="1" x14ac:dyDescent="0.2">
      <c r="A33" s="67" t="s">
        <v>9</v>
      </c>
      <c r="B33" s="200" t="s">
        <v>66</v>
      </c>
      <c r="C33" s="200"/>
      <c r="D33" s="200"/>
      <c r="E33" s="200"/>
      <c r="F33" s="200"/>
      <c r="G33" s="200"/>
      <c r="H33" s="200"/>
      <c r="I33" s="200"/>
      <c r="J33" s="200"/>
      <c r="K33" s="200"/>
      <c r="L33" s="200"/>
      <c r="M33" s="200"/>
      <c r="N33" s="200"/>
      <c r="O33" s="200"/>
      <c r="P33" s="200"/>
      <c r="Q33" s="200"/>
    </row>
    <row r="34" spans="1:17" ht="4.5" customHeight="1" x14ac:dyDescent="0.2">
      <c r="A34" s="67"/>
      <c r="B34" s="67"/>
      <c r="C34" s="67"/>
      <c r="D34" s="67"/>
      <c r="E34" s="67"/>
      <c r="F34" s="67"/>
      <c r="G34" s="67"/>
      <c r="H34" s="67"/>
      <c r="I34" s="67"/>
      <c r="J34" s="67"/>
      <c r="K34" s="67"/>
      <c r="L34" s="67"/>
      <c r="M34" s="67"/>
      <c r="N34" s="67"/>
      <c r="O34" s="67"/>
      <c r="P34" s="67"/>
      <c r="Q34" s="67"/>
    </row>
    <row r="35" spans="1:17" ht="15.75" customHeight="1" x14ac:dyDescent="0.2">
      <c r="A35" s="201" t="s">
        <v>67</v>
      </c>
      <c r="B35" s="201"/>
      <c r="C35" s="201" t="s">
        <v>68</v>
      </c>
      <c r="D35" s="201"/>
      <c r="E35" s="201"/>
      <c r="F35" s="201"/>
      <c r="G35" s="201"/>
      <c r="H35" s="201"/>
      <c r="I35" s="201"/>
      <c r="J35" s="201"/>
      <c r="K35" s="201"/>
      <c r="L35" s="201"/>
      <c r="M35" s="201"/>
      <c r="N35" s="201"/>
      <c r="O35" s="201"/>
      <c r="P35" s="201"/>
      <c r="Q35" s="201"/>
    </row>
    <row r="36" spans="1:17" ht="15.75" customHeight="1" x14ac:dyDescent="0.2">
      <c r="A36" s="201">
        <v>1</v>
      </c>
      <c r="B36" s="201"/>
      <c r="C36" s="202" t="s">
        <v>94</v>
      </c>
      <c r="D36" s="202"/>
      <c r="E36" s="202"/>
      <c r="F36" s="202"/>
      <c r="G36" s="202"/>
      <c r="H36" s="202"/>
      <c r="I36" s="202"/>
      <c r="J36" s="202"/>
      <c r="K36" s="202"/>
      <c r="L36" s="202"/>
      <c r="M36" s="202"/>
      <c r="N36" s="202"/>
      <c r="O36" s="202"/>
      <c r="P36" s="202"/>
      <c r="Q36" s="202"/>
    </row>
    <row r="37" spans="1:17" ht="9" customHeight="1" x14ac:dyDescent="0.2">
      <c r="A37" s="4"/>
      <c r="B37" s="4"/>
      <c r="C37" s="4"/>
      <c r="D37" s="4"/>
      <c r="E37" s="4"/>
      <c r="F37" s="4"/>
      <c r="G37" s="4"/>
      <c r="H37" s="4"/>
      <c r="I37" s="4"/>
      <c r="J37" s="4"/>
      <c r="K37" s="4"/>
      <c r="L37" s="4"/>
      <c r="M37" s="4"/>
      <c r="N37" s="4"/>
      <c r="O37" s="4"/>
      <c r="P37" s="4"/>
      <c r="Q37" s="4"/>
    </row>
    <row r="38" spans="1:17" ht="21.75" customHeight="1" x14ac:dyDescent="0.2">
      <c r="A38" s="67" t="s">
        <v>11</v>
      </c>
      <c r="B38" s="200" t="s">
        <v>10</v>
      </c>
      <c r="C38" s="200"/>
      <c r="D38" s="200"/>
      <c r="E38" s="200"/>
      <c r="F38" s="200"/>
      <c r="G38" s="200"/>
      <c r="H38" s="200"/>
      <c r="I38" s="200"/>
      <c r="J38" s="200"/>
      <c r="K38" s="200"/>
      <c r="L38" s="200"/>
      <c r="M38" s="200"/>
      <c r="N38" s="200"/>
      <c r="O38" s="200"/>
      <c r="P38" s="200"/>
      <c r="Q38" s="200"/>
    </row>
    <row r="39" spans="1:17" ht="18.75" customHeight="1" x14ac:dyDescent="0.2">
      <c r="A39" s="68"/>
      <c r="B39" s="238" t="s">
        <v>73</v>
      </c>
      <c r="C39" s="238"/>
      <c r="D39" s="238"/>
      <c r="E39" s="238"/>
      <c r="F39" s="238"/>
      <c r="G39" s="238"/>
      <c r="H39" s="238"/>
      <c r="I39" s="238"/>
      <c r="J39" s="238"/>
      <c r="K39" s="238"/>
      <c r="L39" s="238"/>
      <c r="M39" s="238"/>
      <c r="N39" s="238"/>
      <c r="O39" s="238"/>
      <c r="P39" s="238"/>
      <c r="Q39" s="238"/>
    </row>
    <row r="40" spans="1:17" ht="9.75" customHeight="1" x14ac:dyDescent="0.2">
      <c r="A40" s="4"/>
      <c r="B40" s="4"/>
      <c r="C40" s="4"/>
      <c r="D40" s="4"/>
      <c r="E40" s="4"/>
      <c r="F40" s="4"/>
      <c r="G40" s="4"/>
      <c r="H40" s="4"/>
      <c r="I40" s="4"/>
      <c r="J40" s="4"/>
      <c r="K40" s="4"/>
      <c r="L40" s="4"/>
      <c r="M40" s="4"/>
      <c r="N40" s="4"/>
      <c r="O40" s="4"/>
      <c r="P40" s="4"/>
      <c r="Q40" s="4"/>
    </row>
    <row r="41" spans="1:17" ht="22.5" customHeight="1" thickBot="1" x14ac:dyDescent="0.25">
      <c r="A41" s="67" t="s">
        <v>69</v>
      </c>
      <c r="B41" s="67" t="s">
        <v>47</v>
      </c>
      <c r="C41" s="4"/>
      <c r="D41" s="4"/>
      <c r="E41" s="4"/>
      <c r="F41" s="4"/>
      <c r="G41" s="4"/>
      <c r="H41" s="4"/>
      <c r="I41" s="4" t="s">
        <v>49</v>
      </c>
      <c r="J41" s="4"/>
      <c r="K41" s="4"/>
      <c r="L41" s="4"/>
      <c r="M41" s="4"/>
      <c r="N41" s="4"/>
      <c r="O41" s="4"/>
      <c r="P41" s="4"/>
      <c r="Q41" s="4"/>
    </row>
    <row r="42" spans="1:17" ht="11.1" customHeight="1" thickBot="1" x14ac:dyDescent="0.25">
      <c r="A42" s="239" t="s">
        <v>12</v>
      </c>
      <c r="B42" s="240"/>
      <c r="C42" s="247" t="s">
        <v>48</v>
      </c>
      <c r="D42" s="248"/>
      <c r="E42" s="248"/>
      <c r="F42" s="248"/>
      <c r="G42" s="248"/>
      <c r="H42" s="248"/>
      <c r="I42" s="248"/>
      <c r="J42" s="248"/>
      <c r="K42" s="248"/>
      <c r="L42" s="248"/>
      <c r="M42" s="248"/>
      <c r="N42" s="248"/>
      <c r="O42" s="248"/>
      <c r="P42" s="248"/>
      <c r="Q42" s="249"/>
    </row>
    <row r="43" spans="1:17" ht="9.75" customHeight="1" x14ac:dyDescent="0.2">
      <c r="A43" s="250">
        <v>1</v>
      </c>
      <c r="B43" s="250"/>
      <c r="C43" s="250" t="s">
        <v>37</v>
      </c>
      <c r="D43" s="250"/>
      <c r="E43" s="250"/>
      <c r="F43" s="250"/>
      <c r="G43" s="250"/>
      <c r="H43" s="250"/>
      <c r="I43" s="250"/>
      <c r="J43" s="250"/>
      <c r="K43" s="250"/>
      <c r="L43" s="250"/>
      <c r="M43" s="250"/>
      <c r="N43" s="250"/>
      <c r="O43" s="250"/>
      <c r="P43" s="250"/>
      <c r="Q43" s="250"/>
    </row>
    <row r="44" spans="1:17" ht="10.5" hidden="1" customHeight="1" x14ac:dyDescent="0.2">
      <c r="A44" s="250">
        <v>2</v>
      </c>
      <c r="B44" s="250"/>
      <c r="C44" s="250" t="s">
        <v>15</v>
      </c>
      <c r="D44" s="250"/>
      <c r="E44" s="250"/>
      <c r="F44" s="250"/>
      <c r="G44" s="250"/>
      <c r="H44" s="250"/>
      <c r="I44" s="250"/>
      <c r="J44" s="250"/>
      <c r="K44" s="250"/>
      <c r="L44" s="250"/>
      <c r="M44" s="250"/>
      <c r="N44" s="250"/>
      <c r="O44" s="250"/>
      <c r="P44" s="250"/>
      <c r="Q44" s="250"/>
    </row>
    <row r="45" spans="1:17" ht="11.45" customHeight="1" x14ac:dyDescent="0.2">
      <c r="A45" s="4"/>
      <c r="B45" s="4"/>
      <c r="C45" s="4"/>
      <c r="D45" s="4"/>
      <c r="E45" s="4"/>
      <c r="F45" s="4"/>
      <c r="G45" s="4"/>
      <c r="H45" s="4"/>
      <c r="I45" s="4"/>
      <c r="J45" s="4"/>
      <c r="K45" s="4"/>
      <c r="L45" s="4"/>
      <c r="M45" s="4"/>
      <c r="N45" s="4"/>
      <c r="O45" s="4"/>
      <c r="P45" s="4"/>
      <c r="Q45" s="4"/>
    </row>
    <row r="46" spans="1:17" ht="24.75" customHeight="1" thickBot="1" x14ac:dyDescent="0.25">
      <c r="A46" s="67" t="s">
        <v>70</v>
      </c>
      <c r="B46" s="4"/>
      <c r="C46" s="4"/>
      <c r="D46" s="4"/>
      <c r="E46" s="4"/>
      <c r="F46" s="4"/>
      <c r="G46" s="4"/>
      <c r="H46" s="4"/>
      <c r="I46" s="4"/>
      <c r="J46" s="4"/>
      <c r="K46" s="4"/>
      <c r="L46" s="4"/>
      <c r="M46" s="4"/>
      <c r="N46" s="4"/>
      <c r="O46" s="4"/>
      <c r="P46" s="4"/>
      <c r="Q46" s="67" t="s">
        <v>50</v>
      </c>
    </row>
    <row r="47" spans="1:17" ht="11.1" customHeight="1" x14ac:dyDescent="0.2">
      <c r="A47" s="241" t="s">
        <v>12</v>
      </c>
      <c r="B47" s="241"/>
      <c r="C47" s="203" t="s">
        <v>46</v>
      </c>
      <c r="D47" s="204"/>
      <c r="E47" s="204"/>
      <c r="F47" s="204"/>
      <c r="G47" s="204"/>
      <c r="H47" s="204"/>
      <c r="I47" s="214"/>
      <c r="J47" s="244" t="s">
        <v>13</v>
      </c>
      <c r="K47" s="245"/>
      <c r="L47" s="244" t="s">
        <v>14</v>
      </c>
      <c r="M47" s="245"/>
      <c r="N47" s="203" t="s">
        <v>16</v>
      </c>
      <c r="O47" s="204"/>
      <c r="P47" s="204"/>
      <c r="Q47" s="205"/>
    </row>
    <row r="48" spans="1:17" ht="11.1" customHeight="1" thickBot="1" x14ac:dyDescent="0.25">
      <c r="A48" s="242"/>
      <c r="B48" s="243"/>
      <c r="C48" s="206"/>
      <c r="D48" s="207"/>
      <c r="E48" s="207"/>
      <c r="F48" s="207"/>
      <c r="G48" s="207"/>
      <c r="H48" s="207"/>
      <c r="I48" s="215"/>
      <c r="J48" s="246"/>
      <c r="K48" s="243"/>
      <c r="L48" s="246"/>
      <c r="M48" s="243"/>
      <c r="N48" s="206"/>
      <c r="O48" s="207"/>
      <c r="P48" s="207"/>
      <c r="Q48" s="208"/>
    </row>
    <row r="49" spans="1:17" ht="11.1" customHeight="1" thickBot="1" x14ac:dyDescent="0.25">
      <c r="A49" s="212">
        <v>1</v>
      </c>
      <c r="B49" s="213"/>
      <c r="C49" s="209">
        <v>2</v>
      </c>
      <c r="D49" s="210"/>
      <c r="E49" s="210"/>
      <c r="F49" s="210"/>
      <c r="G49" s="210"/>
      <c r="H49" s="210"/>
      <c r="I49" s="211"/>
      <c r="J49" s="199">
        <v>3</v>
      </c>
      <c r="K49" s="216"/>
      <c r="L49" s="198">
        <v>4</v>
      </c>
      <c r="M49" s="199"/>
      <c r="N49" s="209">
        <v>5</v>
      </c>
      <c r="O49" s="210"/>
      <c r="P49" s="210"/>
      <c r="Q49" s="211"/>
    </row>
    <row r="50" spans="1:17" ht="11.1" customHeight="1" x14ac:dyDescent="0.2">
      <c r="A50" s="138">
        <v>1</v>
      </c>
      <c r="B50" s="139"/>
      <c r="C50" s="193" t="s">
        <v>91</v>
      </c>
      <c r="D50" s="193"/>
      <c r="E50" s="193"/>
      <c r="F50" s="193"/>
      <c r="G50" s="193"/>
      <c r="H50" s="193"/>
      <c r="I50" s="193"/>
      <c r="J50" s="168"/>
      <c r="K50" s="169"/>
      <c r="L50" s="194">
        <f>[1]показники!$F$8</f>
        <v>6400000</v>
      </c>
      <c r="M50" s="195"/>
      <c r="N50" s="177">
        <f>L50</f>
        <v>6400000</v>
      </c>
      <c r="O50" s="178"/>
      <c r="P50" s="178"/>
      <c r="Q50" s="179"/>
    </row>
    <row r="51" spans="1:17" ht="11.1" customHeight="1" x14ac:dyDescent="0.2">
      <c r="A51" s="138"/>
      <c r="B51" s="139"/>
      <c r="C51" s="193"/>
      <c r="D51" s="193"/>
      <c r="E51" s="193"/>
      <c r="F51" s="193"/>
      <c r="G51" s="193"/>
      <c r="H51" s="193"/>
      <c r="I51" s="193"/>
      <c r="J51" s="170"/>
      <c r="K51" s="171"/>
      <c r="L51" s="182"/>
      <c r="M51" s="183"/>
      <c r="N51" s="71"/>
      <c r="O51" s="117"/>
      <c r="P51" s="117"/>
      <c r="Q51" s="72"/>
    </row>
    <row r="52" spans="1:17" ht="11.1" customHeight="1" x14ac:dyDescent="0.2">
      <c r="A52" s="139"/>
      <c r="B52" s="251"/>
      <c r="C52" s="161"/>
      <c r="D52" s="161"/>
      <c r="E52" s="161"/>
      <c r="F52" s="161"/>
      <c r="G52" s="161"/>
      <c r="H52" s="161"/>
      <c r="I52" s="161"/>
      <c r="J52" s="97"/>
      <c r="K52" s="84"/>
      <c r="L52" s="182"/>
      <c r="M52" s="183"/>
      <c r="N52" s="71"/>
      <c r="O52" s="117"/>
      <c r="P52" s="117"/>
      <c r="Q52" s="72"/>
    </row>
    <row r="53" spans="1:17" ht="11.1" customHeight="1" x14ac:dyDescent="0.2">
      <c r="A53" s="42"/>
      <c r="B53" s="42"/>
      <c r="C53" s="162" t="s">
        <v>16</v>
      </c>
      <c r="D53" s="163"/>
      <c r="E53" s="163"/>
      <c r="F53" s="163"/>
      <c r="G53" s="163"/>
      <c r="H53" s="163"/>
      <c r="I53" s="164"/>
      <c r="J53" s="187"/>
      <c r="K53" s="188"/>
      <c r="L53" s="180">
        <f>L50+L51</f>
        <v>6400000</v>
      </c>
      <c r="M53" s="181"/>
      <c r="N53" s="184">
        <f>N50+N51</f>
        <v>6400000</v>
      </c>
      <c r="O53" s="185"/>
      <c r="P53" s="185"/>
      <c r="Q53" s="186"/>
    </row>
    <row r="54" spans="1:17" ht="11.45" customHeight="1" x14ac:dyDescent="0.2">
      <c r="A54" s="16"/>
      <c r="B54" s="16"/>
      <c r="C54" s="16"/>
      <c r="D54" s="16"/>
      <c r="E54" s="16"/>
      <c r="F54" s="16"/>
      <c r="G54" s="16"/>
      <c r="H54" s="16"/>
      <c r="I54" s="16"/>
      <c r="J54" s="16"/>
      <c r="K54" s="16"/>
      <c r="L54" s="16"/>
      <c r="M54" s="16"/>
      <c r="N54" s="16"/>
      <c r="O54" s="16"/>
      <c r="P54" s="16"/>
      <c r="Q54" s="16"/>
    </row>
    <row r="55" spans="1:17" ht="22.5" customHeight="1" thickBot="1" x14ac:dyDescent="0.25">
      <c r="A55" s="64" t="s">
        <v>71</v>
      </c>
      <c r="B55" s="16"/>
      <c r="C55" s="16"/>
      <c r="D55" s="16"/>
      <c r="E55" s="16"/>
      <c r="F55" s="16"/>
      <c r="G55" s="16"/>
      <c r="H55" s="16"/>
      <c r="I55" s="16"/>
      <c r="J55" s="16"/>
      <c r="K55" s="16"/>
      <c r="L55" s="16"/>
      <c r="M55" s="16"/>
      <c r="N55" s="16"/>
      <c r="O55" s="16"/>
      <c r="P55" s="16"/>
      <c r="Q55" s="64" t="s">
        <v>50</v>
      </c>
    </row>
    <row r="56" spans="1:17" ht="21.95" customHeight="1" thickBot="1" x14ac:dyDescent="0.25">
      <c r="A56" s="172" t="s">
        <v>51</v>
      </c>
      <c r="B56" s="173"/>
      <c r="C56" s="173"/>
      <c r="D56" s="173"/>
      <c r="E56" s="173"/>
      <c r="F56" s="173"/>
      <c r="G56" s="173"/>
      <c r="H56" s="173"/>
      <c r="I56" s="173"/>
      <c r="J56" s="173"/>
      <c r="K56" s="167"/>
      <c r="L56" s="166" t="s">
        <v>13</v>
      </c>
      <c r="M56" s="167"/>
      <c r="N56" s="166" t="s">
        <v>14</v>
      </c>
      <c r="O56" s="167"/>
      <c r="P56" s="219" t="s">
        <v>16</v>
      </c>
      <c r="Q56" s="220"/>
    </row>
    <row r="57" spans="1:17" ht="11.1" customHeight="1" thickBot="1" x14ac:dyDescent="0.25">
      <c r="A57" s="174">
        <v>1</v>
      </c>
      <c r="B57" s="175"/>
      <c r="C57" s="175"/>
      <c r="D57" s="175"/>
      <c r="E57" s="175"/>
      <c r="F57" s="175"/>
      <c r="G57" s="175"/>
      <c r="H57" s="175"/>
      <c r="I57" s="175"/>
      <c r="J57" s="175"/>
      <c r="K57" s="176"/>
      <c r="L57" s="254">
        <v>3</v>
      </c>
      <c r="M57" s="256"/>
      <c r="N57" s="254">
        <v>4</v>
      </c>
      <c r="O57" s="256"/>
      <c r="P57" s="254">
        <v>5</v>
      </c>
      <c r="Q57" s="255"/>
    </row>
    <row r="58" spans="1:17" ht="13.5" customHeight="1" x14ac:dyDescent="0.2">
      <c r="A58" s="291" t="s">
        <v>109</v>
      </c>
      <c r="B58" s="100"/>
      <c r="C58" s="100"/>
      <c r="D58" s="100"/>
      <c r="E58" s="100"/>
      <c r="F58" s="100"/>
      <c r="G58" s="100"/>
      <c r="H58" s="100"/>
      <c r="I58" s="100"/>
      <c r="J58" s="100"/>
      <c r="K58" s="101"/>
      <c r="L58" s="252"/>
      <c r="M58" s="253"/>
      <c r="N58" s="145">
        <f>L53</f>
        <v>6400000</v>
      </c>
      <c r="O58" s="147"/>
      <c r="P58" s="145">
        <f>N58</f>
        <v>6400000</v>
      </c>
      <c r="Q58" s="146"/>
    </row>
    <row r="59" spans="1:17" ht="11.1" customHeight="1" thickBot="1" x14ac:dyDescent="0.25">
      <c r="A59" s="217" t="s">
        <v>16</v>
      </c>
      <c r="B59" s="218"/>
      <c r="C59" s="218"/>
      <c r="D59" s="218"/>
      <c r="E59" s="218"/>
      <c r="F59" s="218"/>
      <c r="G59" s="218"/>
      <c r="H59" s="218"/>
      <c r="I59" s="218"/>
      <c r="J59" s="218"/>
      <c r="K59" s="218"/>
      <c r="L59" s="150"/>
      <c r="M59" s="151"/>
      <c r="N59" s="148">
        <f>N58</f>
        <v>6400000</v>
      </c>
      <c r="O59" s="149"/>
      <c r="P59" s="148">
        <f>P58</f>
        <v>6400000</v>
      </c>
      <c r="Q59" s="229"/>
    </row>
    <row r="60" spans="1:17" ht="11.45" hidden="1" customHeight="1" x14ac:dyDescent="0.2">
      <c r="A60" s="16"/>
      <c r="B60" s="16"/>
      <c r="C60" s="16"/>
      <c r="D60" s="16"/>
      <c r="E60" s="16"/>
      <c r="F60" s="16"/>
      <c r="G60" s="16"/>
      <c r="H60" s="16"/>
      <c r="I60" s="16"/>
      <c r="J60" s="16"/>
      <c r="K60" s="16"/>
      <c r="L60" s="16"/>
      <c r="M60" s="16"/>
      <c r="N60" s="16"/>
      <c r="O60" s="16"/>
      <c r="P60" s="16"/>
      <c r="Q60" s="16"/>
    </row>
    <row r="61" spans="1:17" ht="28.5" customHeight="1" thickBot="1" x14ac:dyDescent="0.25">
      <c r="A61" s="64" t="s">
        <v>83</v>
      </c>
      <c r="B61" s="16"/>
      <c r="C61" s="16"/>
      <c r="D61" s="16"/>
      <c r="E61" s="16"/>
      <c r="F61" s="16"/>
      <c r="G61" s="16"/>
      <c r="H61" s="16"/>
      <c r="I61" s="16"/>
      <c r="J61" s="16"/>
      <c r="K61" s="16"/>
      <c r="L61" s="16"/>
      <c r="M61" s="43"/>
      <c r="N61" s="43"/>
      <c r="O61" s="43"/>
      <c r="P61" s="16"/>
      <c r="Q61" s="16"/>
    </row>
    <row r="62" spans="1:17" ht="12" customHeight="1" x14ac:dyDescent="0.2">
      <c r="A62" s="292" t="s">
        <v>12</v>
      </c>
      <c r="B62" s="292"/>
      <c r="C62" s="203" t="s">
        <v>52</v>
      </c>
      <c r="D62" s="204"/>
      <c r="E62" s="204"/>
      <c r="F62" s="204"/>
      <c r="G62" s="204"/>
      <c r="H62" s="204"/>
      <c r="I62" s="204"/>
      <c r="J62" s="297" t="s">
        <v>28</v>
      </c>
      <c r="K62" s="222" t="s">
        <v>17</v>
      </c>
      <c r="L62" s="223"/>
      <c r="M62" s="159" t="s">
        <v>53</v>
      </c>
      <c r="N62" s="159"/>
      <c r="O62" s="159" t="s">
        <v>54</v>
      </c>
      <c r="P62" s="189" t="s">
        <v>16</v>
      </c>
      <c r="Q62" s="190"/>
    </row>
    <row r="63" spans="1:17" ht="10.5" customHeight="1" thickBot="1" x14ac:dyDescent="0.25">
      <c r="A63" s="293"/>
      <c r="B63" s="294"/>
      <c r="C63" s="295"/>
      <c r="D63" s="296"/>
      <c r="E63" s="296"/>
      <c r="F63" s="296"/>
      <c r="G63" s="296"/>
      <c r="H63" s="296"/>
      <c r="I63" s="296"/>
      <c r="J63" s="298"/>
      <c r="K63" s="224"/>
      <c r="L63" s="225"/>
      <c r="M63" s="160"/>
      <c r="N63" s="160"/>
      <c r="O63" s="160"/>
      <c r="P63" s="191"/>
      <c r="Q63" s="192"/>
    </row>
    <row r="64" spans="1:17" ht="10.5" customHeight="1" thickBot="1" x14ac:dyDescent="0.25">
      <c r="A64" s="299">
        <v>1</v>
      </c>
      <c r="B64" s="299"/>
      <c r="C64" s="226">
        <v>2</v>
      </c>
      <c r="D64" s="227"/>
      <c r="E64" s="227"/>
      <c r="F64" s="227"/>
      <c r="G64" s="227"/>
      <c r="H64" s="227"/>
      <c r="I64" s="228"/>
      <c r="J64" s="70">
        <v>3</v>
      </c>
      <c r="K64" s="226">
        <v>4</v>
      </c>
      <c r="L64" s="227"/>
      <c r="M64" s="221">
        <v>5</v>
      </c>
      <c r="N64" s="221"/>
      <c r="O64" s="69">
        <v>6</v>
      </c>
      <c r="P64" s="227">
        <v>7</v>
      </c>
      <c r="Q64" s="232"/>
    </row>
    <row r="65" spans="1:17" ht="13.5" customHeight="1" x14ac:dyDescent="0.2">
      <c r="A65" s="165">
        <v>1</v>
      </c>
      <c r="B65" s="165"/>
      <c r="C65" s="140" t="s">
        <v>37</v>
      </c>
      <c r="D65" s="141"/>
      <c r="E65" s="141"/>
      <c r="F65" s="141"/>
      <c r="G65" s="141"/>
      <c r="H65" s="141"/>
      <c r="I65" s="142"/>
      <c r="J65" s="5"/>
      <c r="K65" s="140"/>
      <c r="L65" s="142"/>
      <c r="M65" s="143"/>
      <c r="N65" s="144"/>
      <c r="O65" s="6"/>
      <c r="P65" s="140"/>
      <c r="Q65" s="142"/>
    </row>
    <row r="66" spans="1:17" ht="12.75" customHeight="1" x14ac:dyDescent="0.2">
      <c r="A66" s="7"/>
      <c r="B66" s="7">
        <v>1</v>
      </c>
      <c r="C66" s="73" t="s">
        <v>55</v>
      </c>
      <c r="D66" s="106"/>
      <c r="E66" s="106"/>
      <c r="F66" s="106"/>
      <c r="G66" s="106"/>
      <c r="H66" s="106"/>
      <c r="I66" s="74"/>
      <c r="J66" s="7"/>
      <c r="K66" s="113"/>
      <c r="L66" s="114"/>
      <c r="M66" s="230"/>
      <c r="N66" s="231"/>
      <c r="O66" s="8"/>
      <c r="P66" s="113" t="s">
        <v>49</v>
      </c>
      <c r="Q66" s="114"/>
    </row>
    <row r="67" spans="1:17" ht="0.75" customHeight="1" x14ac:dyDescent="0.2">
      <c r="A67" s="31">
        <v>1</v>
      </c>
      <c r="B67" s="24"/>
      <c r="C67" s="152" t="s">
        <v>38</v>
      </c>
      <c r="D67" s="153"/>
      <c r="E67" s="153"/>
      <c r="F67" s="153"/>
      <c r="G67" s="153"/>
      <c r="H67" s="153"/>
      <c r="I67" s="154"/>
      <c r="J67" s="25" t="s">
        <v>61</v>
      </c>
      <c r="K67" s="152" t="s">
        <v>65</v>
      </c>
      <c r="L67" s="155"/>
      <c r="M67" s="156"/>
      <c r="N67" s="156"/>
      <c r="O67" s="32">
        <f>[2]показники!$F$7</f>
        <v>1200</v>
      </c>
      <c r="P67" s="157">
        <f>O67</f>
        <v>1200</v>
      </c>
      <c r="Q67" s="158"/>
    </row>
    <row r="68" spans="1:17" ht="48" customHeight="1" x14ac:dyDescent="0.2">
      <c r="A68" s="23">
        <v>1</v>
      </c>
      <c r="B68" s="9"/>
      <c r="C68" s="77" t="s">
        <v>101</v>
      </c>
      <c r="D68" s="78"/>
      <c r="E68" s="78"/>
      <c r="F68" s="78"/>
      <c r="G68" s="78"/>
      <c r="H68" s="78"/>
      <c r="I68" s="98"/>
      <c r="J68" s="10" t="s">
        <v>61</v>
      </c>
      <c r="K68" s="77" t="s">
        <v>110</v>
      </c>
      <c r="L68" s="99"/>
      <c r="M68" s="79"/>
      <c r="N68" s="79"/>
      <c r="O68" s="11">
        <f>[1]показники!$F$8</f>
        <v>6400000</v>
      </c>
      <c r="P68" s="80">
        <f>O68</f>
        <v>6400000</v>
      </c>
      <c r="Q68" s="81"/>
    </row>
    <row r="69" spans="1:17" ht="24.75" hidden="1" customHeight="1" x14ac:dyDescent="0.2">
      <c r="A69" s="23">
        <v>2</v>
      </c>
      <c r="B69" s="9"/>
      <c r="C69" s="77" t="s">
        <v>39</v>
      </c>
      <c r="D69" s="78"/>
      <c r="E69" s="78"/>
      <c r="F69" s="78"/>
      <c r="G69" s="78"/>
      <c r="H69" s="78"/>
      <c r="I69" s="98"/>
      <c r="J69" s="10" t="s">
        <v>31</v>
      </c>
      <c r="K69" s="77" t="s">
        <v>30</v>
      </c>
      <c r="L69" s="78"/>
      <c r="M69" s="79"/>
      <c r="N69" s="79"/>
      <c r="O69" s="27">
        <f>[2]показники!$F$9</f>
        <v>0.55000000000000004</v>
      </c>
      <c r="P69" s="115">
        <f>[3]показники!$F$9</f>
        <v>0.55000000000000004</v>
      </c>
      <c r="Q69" s="116"/>
    </row>
    <row r="70" spans="1:17" ht="20.25" hidden="1" customHeight="1" x14ac:dyDescent="0.2">
      <c r="A70" s="23">
        <v>3</v>
      </c>
      <c r="B70" s="9"/>
      <c r="C70" s="77" t="s">
        <v>63</v>
      </c>
      <c r="D70" s="78"/>
      <c r="E70" s="78"/>
      <c r="F70" s="78"/>
      <c r="G70" s="78"/>
      <c r="H70" s="78"/>
      <c r="I70" s="98"/>
      <c r="J70" s="10" t="s">
        <v>61</v>
      </c>
      <c r="K70" s="77" t="s">
        <v>36</v>
      </c>
      <c r="L70" s="78"/>
      <c r="M70" s="79"/>
      <c r="N70" s="79"/>
      <c r="O70" s="15">
        <f>[2]показники!$F$12</f>
        <v>750000000</v>
      </c>
      <c r="P70" s="117">
        <f>O70</f>
        <v>750000000</v>
      </c>
      <c r="Q70" s="72"/>
    </row>
    <row r="71" spans="1:17" ht="13.5" customHeight="1" x14ac:dyDescent="0.2">
      <c r="A71" s="26"/>
      <c r="B71" s="7">
        <v>2</v>
      </c>
      <c r="C71" s="73" t="s">
        <v>56</v>
      </c>
      <c r="D71" s="106"/>
      <c r="E71" s="106"/>
      <c r="F71" s="106"/>
      <c r="G71" s="106"/>
      <c r="H71" s="106"/>
      <c r="I71" s="74"/>
      <c r="J71" s="12"/>
      <c r="K71" s="73"/>
      <c r="L71" s="74"/>
      <c r="M71" s="75"/>
      <c r="N71" s="76"/>
      <c r="O71" s="13"/>
      <c r="P71" s="113"/>
      <c r="Q71" s="114"/>
    </row>
    <row r="72" spans="1:17" ht="36.75" hidden="1" customHeight="1" x14ac:dyDescent="0.2">
      <c r="A72" s="23">
        <v>1</v>
      </c>
      <c r="B72" s="9"/>
      <c r="C72" s="77" t="s">
        <v>40</v>
      </c>
      <c r="D72" s="78"/>
      <c r="E72" s="78"/>
      <c r="F72" s="78"/>
      <c r="G72" s="78"/>
      <c r="H72" s="78"/>
      <c r="I72" s="98"/>
      <c r="J72" s="10" t="s">
        <v>18</v>
      </c>
      <c r="K72" s="77" t="s">
        <v>65</v>
      </c>
      <c r="L72" s="99"/>
      <c r="M72" s="79"/>
      <c r="N72" s="79"/>
      <c r="O72" s="65">
        <f>[2]показники!$F$14</f>
        <v>1</v>
      </c>
      <c r="P72" s="111">
        <f>O72</f>
        <v>1</v>
      </c>
      <c r="Q72" s="112"/>
    </row>
    <row r="73" spans="1:17" ht="45" customHeight="1" x14ac:dyDescent="0.2">
      <c r="A73" s="23">
        <v>1</v>
      </c>
      <c r="B73" s="9"/>
      <c r="C73" s="77" t="s">
        <v>102</v>
      </c>
      <c r="D73" s="78"/>
      <c r="E73" s="78"/>
      <c r="F73" s="78"/>
      <c r="G73" s="78"/>
      <c r="H73" s="78"/>
      <c r="I73" s="98"/>
      <c r="J73" s="10" t="s">
        <v>18</v>
      </c>
      <c r="K73" s="77" t="s">
        <v>110</v>
      </c>
      <c r="L73" s="99"/>
      <c r="M73" s="79"/>
      <c r="N73" s="79"/>
      <c r="O73" s="65">
        <f>[1]показники!$F$16</f>
        <v>2</v>
      </c>
      <c r="P73" s="111">
        <f>O73</f>
        <v>2</v>
      </c>
      <c r="Q73" s="112"/>
    </row>
    <row r="74" spans="1:17" ht="16.5" customHeight="1" x14ac:dyDescent="0.2">
      <c r="A74" s="26"/>
      <c r="B74" s="7">
        <v>3</v>
      </c>
      <c r="C74" s="73" t="s">
        <v>57</v>
      </c>
      <c r="D74" s="106"/>
      <c r="E74" s="106"/>
      <c r="F74" s="106"/>
      <c r="G74" s="106"/>
      <c r="H74" s="106"/>
      <c r="I74" s="74"/>
      <c r="J74" s="12"/>
      <c r="K74" s="113"/>
      <c r="L74" s="114"/>
      <c r="M74" s="75"/>
      <c r="N74" s="76"/>
      <c r="O74" s="13"/>
      <c r="P74" s="113"/>
      <c r="Q74" s="114"/>
    </row>
    <row r="75" spans="1:17" ht="0.75" customHeight="1" x14ac:dyDescent="0.2">
      <c r="A75" s="23">
        <v>1</v>
      </c>
      <c r="B75" s="9"/>
      <c r="C75" s="77" t="s">
        <v>41</v>
      </c>
      <c r="D75" s="78"/>
      <c r="E75" s="78"/>
      <c r="F75" s="78"/>
      <c r="G75" s="78"/>
      <c r="H75" s="78"/>
      <c r="I75" s="98"/>
      <c r="J75" s="10" t="s">
        <v>62</v>
      </c>
      <c r="K75" s="77" t="s">
        <v>19</v>
      </c>
      <c r="L75" s="78"/>
      <c r="M75" s="79"/>
      <c r="N75" s="79"/>
      <c r="O75" s="63">
        <f>O68/O73</f>
        <v>3200000</v>
      </c>
      <c r="P75" s="71">
        <f>O75</f>
        <v>3200000</v>
      </c>
      <c r="Q75" s="72"/>
    </row>
    <row r="76" spans="1:17" ht="24.75" hidden="1" customHeight="1" x14ac:dyDescent="0.2">
      <c r="A76" s="23">
        <v>2</v>
      </c>
      <c r="B76" s="9"/>
      <c r="C76" s="77" t="s">
        <v>42</v>
      </c>
      <c r="D76" s="78"/>
      <c r="E76" s="78"/>
      <c r="F76" s="78"/>
      <c r="G76" s="78"/>
      <c r="H76" s="78"/>
      <c r="I76" s="98"/>
      <c r="J76" s="10" t="s">
        <v>61</v>
      </c>
      <c r="K76" s="77" t="s">
        <v>19</v>
      </c>
      <c r="L76" s="78"/>
      <c r="M76" s="104"/>
      <c r="N76" s="133"/>
      <c r="O76" s="63">
        <f>[4]показники!$F$18</f>
        <v>1363636363.6363635</v>
      </c>
      <c r="P76" s="71">
        <f>O76</f>
        <v>1363636363.6363635</v>
      </c>
      <c r="Q76" s="72"/>
    </row>
    <row r="77" spans="1:17" ht="20.25" customHeight="1" x14ac:dyDescent="0.2">
      <c r="A77" s="23">
        <v>1</v>
      </c>
      <c r="B77" s="9"/>
      <c r="C77" s="77" t="s">
        <v>103</v>
      </c>
      <c r="D77" s="78"/>
      <c r="E77" s="78"/>
      <c r="F77" s="78"/>
      <c r="G77" s="78"/>
      <c r="H77" s="78"/>
      <c r="I77" s="98"/>
      <c r="J77" s="10" t="s">
        <v>61</v>
      </c>
      <c r="K77" s="77" t="s">
        <v>19</v>
      </c>
      <c r="L77" s="78"/>
      <c r="M77" s="104"/>
      <c r="N77" s="133"/>
      <c r="O77" s="63">
        <f>O68/O73</f>
        <v>3200000</v>
      </c>
      <c r="P77" s="71">
        <f>O77</f>
        <v>3200000</v>
      </c>
      <c r="Q77" s="72"/>
    </row>
    <row r="78" spans="1:17" ht="13.5" customHeight="1" x14ac:dyDescent="0.2">
      <c r="A78" s="26"/>
      <c r="B78" s="7">
        <v>4</v>
      </c>
      <c r="C78" s="73" t="s">
        <v>58</v>
      </c>
      <c r="D78" s="106"/>
      <c r="E78" s="106"/>
      <c r="F78" s="106"/>
      <c r="G78" s="106"/>
      <c r="H78" s="106"/>
      <c r="I78" s="74"/>
      <c r="J78" s="12"/>
      <c r="K78" s="73"/>
      <c r="L78" s="74"/>
      <c r="M78" s="75"/>
      <c r="N78" s="76"/>
      <c r="O78" s="13"/>
      <c r="P78" s="113"/>
      <c r="Q78" s="114"/>
    </row>
    <row r="79" spans="1:17" ht="0.6" customHeight="1" x14ac:dyDescent="0.2">
      <c r="A79" s="23">
        <v>1</v>
      </c>
      <c r="B79" s="9"/>
      <c r="C79" s="77" t="s">
        <v>43</v>
      </c>
      <c r="D79" s="78"/>
      <c r="E79" s="78"/>
      <c r="F79" s="78"/>
      <c r="G79" s="78"/>
      <c r="H79" s="78"/>
      <c r="I79" s="98"/>
      <c r="J79" s="10" t="s">
        <v>20</v>
      </c>
      <c r="K79" s="77" t="s">
        <v>19</v>
      </c>
      <c r="L79" s="78"/>
      <c r="M79" s="79"/>
      <c r="N79" s="79"/>
      <c r="O79" s="14">
        <f>[2]показники!$F$20</f>
        <v>50</v>
      </c>
      <c r="P79" s="94">
        <f>O79</f>
        <v>50</v>
      </c>
      <c r="Q79" s="95"/>
    </row>
    <row r="80" spans="1:17" ht="18.75" hidden="1" customHeight="1" x14ac:dyDescent="0.2">
      <c r="A80" s="23">
        <v>2</v>
      </c>
      <c r="B80" s="9"/>
      <c r="C80" s="77" t="s">
        <v>44</v>
      </c>
      <c r="D80" s="78"/>
      <c r="E80" s="78"/>
      <c r="F80" s="78"/>
      <c r="G80" s="78"/>
      <c r="H80" s="78"/>
      <c r="I80" s="98"/>
      <c r="J80" s="10" t="s">
        <v>20</v>
      </c>
      <c r="K80" s="77" t="s">
        <v>19</v>
      </c>
      <c r="L80" s="78"/>
      <c r="M80" s="79"/>
      <c r="N80" s="79"/>
      <c r="O80" s="14">
        <f>[2]показники!$F$21</f>
        <v>5.8433005025871461E-2</v>
      </c>
      <c r="P80" s="94">
        <f>O80</f>
        <v>5.8433005025871461E-2</v>
      </c>
      <c r="Q80" s="95"/>
    </row>
    <row r="81" spans="1:20" ht="16.149999999999999" hidden="1" customHeight="1" x14ac:dyDescent="0.2">
      <c r="A81" s="23">
        <v>3</v>
      </c>
      <c r="B81" s="9"/>
      <c r="C81" s="77" t="s">
        <v>100</v>
      </c>
      <c r="D81" s="78"/>
      <c r="E81" s="78"/>
      <c r="F81" s="78"/>
      <c r="G81" s="78"/>
      <c r="H81" s="78"/>
      <c r="I81" s="98"/>
      <c r="J81" s="10" t="s">
        <v>20</v>
      </c>
      <c r="K81" s="77" t="s">
        <v>19</v>
      </c>
      <c r="L81" s="78"/>
      <c r="M81" s="79"/>
      <c r="N81" s="79"/>
      <c r="O81" s="14">
        <f>[2]показники!$F$22</f>
        <v>0.16458318666666666</v>
      </c>
      <c r="P81" s="94">
        <f>O81</f>
        <v>0.16458318666666666</v>
      </c>
      <c r="Q81" s="95"/>
    </row>
    <row r="82" spans="1:20" ht="18" hidden="1" customHeight="1" x14ac:dyDescent="0.2">
      <c r="A82" s="33">
        <v>1</v>
      </c>
      <c r="B82" s="34"/>
      <c r="C82" s="88" t="s">
        <v>45</v>
      </c>
      <c r="D82" s="89"/>
      <c r="E82" s="89"/>
      <c r="F82" s="89"/>
      <c r="G82" s="89"/>
      <c r="H82" s="89"/>
      <c r="I82" s="90"/>
      <c r="J82" s="35" t="s">
        <v>20</v>
      </c>
      <c r="K82" s="88" t="s">
        <v>19</v>
      </c>
      <c r="L82" s="89"/>
      <c r="M82" s="91"/>
      <c r="N82" s="91"/>
      <c r="O82" s="36">
        <f>[2]показники!$F$23</f>
        <v>0.16474318666666665</v>
      </c>
      <c r="P82" s="92">
        <f>O82</f>
        <v>0.16474318666666665</v>
      </c>
      <c r="Q82" s="93"/>
    </row>
    <row r="83" spans="1:20" ht="23.25" customHeight="1" x14ac:dyDescent="0.2">
      <c r="A83" s="30">
        <v>1</v>
      </c>
      <c r="B83" s="28"/>
      <c r="C83" s="130" t="s">
        <v>104</v>
      </c>
      <c r="D83" s="131"/>
      <c r="E83" s="131"/>
      <c r="F83" s="131"/>
      <c r="G83" s="131"/>
      <c r="H83" s="131"/>
      <c r="I83" s="132"/>
      <c r="J83" s="29" t="s">
        <v>20</v>
      </c>
      <c r="K83" s="130" t="s">
        <v>19</v>
      </c>
      <c r="L83" s="134"/>
      <c r="M83" s="96"/>
      <c r="N83" s="97"/>
      <c r="O83" s="38">
        <f>[1]показники!$F$27</f>
        <v>94.411994899010409</v>
      </c>
      <c r="P83" s="124">
        <f>O83</f>
        <v>94.411994899010409</v>
      </c>
      <c r="Q83" s="125"/>
    </row>
    <row r="84" spans="1:20" ht="0.75" customHeight="1" x14ac:dyDescent="0.2">
      <c r="A84" s="234">
        <v>1</v>
      </c>
      <c r="B84" s="234"/>
      <c r="C84" s="85" t="s">
        <v>15</v>
      </c>
      <c r="D84" s="85"/>
      <c r="E84" s="85"/>
      <c r="F84" s="85"/>
      <c r="G84" s="85"/>
      <c r="H84" s="85"/>
      <c r="I84" s="85"/>
      <c r="J84" s="44"/>
      <c r="K84" s="85"/>
      <c r="L84" s="85"/>
      <c r="M84" s="85"/>
      <c r="N84" s="85"/>
      <c r="O84" s="44"/>
      <c r="P84" s="85"/>
      <c r="Q84" s="85"/>
    </row>
    <row r="85" spans="1:20" ht="15" hidden="1" customHeight="1" x14ac:dyDescent="0.2">
      <c r="A85" s="45"/>
      <c r="B85" s="45">
        <v>1</v>
      </c>
      <c r="C85" s="260" t="s">
        <v>55</v>
      </c>
      <c r="D85" s="261"/>
      <c r="E85" s="261"/>
      <c r="F85" s="261"/>
      <c r="G85" s="261"/>
      <c r="H85" s="261"/>
      <c r="I85" s="262"/>
      <c r="J85" s="45"/>
      <c r="K85" s="107"/>
      <c r="L85" s="108"/>
      <c r="M85" s="263"/>
      <c r="N85" s="109"/>
      <c r="O85" s="46"/>
      <c r="P85" s="107" t="s">
        <v>49</v>
      </c>
      <c r="Q85" s="108"/>
    </row>
    <row r="86" spans="1:20" ht="51.75" hidden="1" customHeight="1" x14ac:dyDescent="0.2">
      <c r="A86" s="23">
        <v>1</v>
      </c>
      <c r="B86" s="9"/>
      <c r="C86" s="77" t="s">
        <v>21</v>
      </c>
      <c r="D86" s="78"/>
      <c r="E86" s="78"/>
      <c r="F86" s="78"/>
      <c r="G86" s="78"/>
      <c r="H86" s="78"/>
      <c r="I86" s="98"/>
      <c r="J86" s="10" t="s">
        <v>61</v>
      </c>
      <c r="K86" s="77" t="s">
        <v>97</v>
      </c>
      <c r="L86" s="99"/>
      <c r="M86" s="79"/>
      <c r="N86" s="79"/>
      <c r="O86" s="11">
        <f>[5]показники!$F$30</f>
        <v>12347</v>
      </c>
      <c r="P86" s="80">
        <f>O86</f>
        <v>12347</v>
      </c>
      <c r="Q86" s="81"/>
    </row>
    <row r="87" spans="1:20" ht="48.75" hidden="1" customHeight="1" x14ac:dyDescent="0.2">
      <c r="A87" s="23">
        <v>2</v>
      </c>
      <c r="B87" s="9"/>
      <c r="C87" s="77" t="s">
        <v>86</v>
      </c>
      <c r="D87" s="78"/>
      <c r="E87" s="78"/>
      <c r="F87" s="78"/>
      <c r="G87" s="78"/>
      <c r="H87" s="78"/>
      <c r="I87" s="98"/>
      <c r="J87" s="10" t="s">
        <v>61</v>
      </c>
      <c r="K87" s="77" t="s">
        <v>93</v>
      </c>
      <c r="L87" s="99"/>
      <c r="M87" s="79"/>
      <c r="N87" s="79"/>
      <c r="O87" s="11"/>
      <c r="P87" s="80">
        <f>O87</f>
        <v>0</v>
      </c>
      <c r="Q87" s="81"/>
    </row>
    <row r="88" spans="1:20" ht="25.5" hidden="1" customHeight="1" x14ac:dyDescent="0.2">
      <c r="A88" s="23">
        <v>2</v>
      </c>
      <c r="B88" s="9"/>
      <c r="C88" s="77" t="s">
        <v>32</v>
      </c>
      <c r="D88" s="78"/>
      <c r="E88" s="78"/>
      <c r="F88" s="78"/>
      <c r="G88" s="78"/>
      <c r="H88" s="78"/>
      <c r="I88" s="98"/>
      <c r="J88" s="10" t="s">
        <v>59</v>
      </c>
      <c r="K88" s="77" t="s">
        <v>30</v>
      </c>
      <c r="L88" s="78"/>
      <c r="M88" s="79"/>
      <c r="N88" s="79"/>
      <c r="O88" s="47">
        <f>[5]показники!$F$32</f>
        <v>5696.9</v>
      </c>
      <c r="P88" s="128">
        <f>O88</f>
        <v>5696.9</v>
      </c>
      <c r="Q88" s="129"/>
      <c r="S88" t="s">
        <v>59</v>
      </c>
      <c r="T88">
        <v>18663153</v>
      </c>
    </row>
    <row r="89" spans="1:20" ht="22.5" hidden="1" customHeight="1" x14ac:dyDescent="0.2">
      <c r="A89" s="23">
        <v>3</v>
      </c>
      <c r="B89" s="9"/>
      <c r="C89" s="77" t="s">
        <v>32</v>
      </c>
      <c r="D89" s="78"/>
      <c r="E89" s="78"/>
      <c r="F89" s="78"/>
      <c r="G89" s="78"/>
      <c r="H89" s="78"/>
      <c r="I89" s="98"/>
      <c r="J89" s="10" t="s">
        <v>31</v>
      </c>
      <c r="K89" s="77" t="s">
        <v>30</v>
      </c>
      <c r="L89" s="78"/>
      <c r="M89" s="79"/>
      <c r="N89" s="79"/>
      <c r="O89" s="40">
        <f>[6]показники!$F$33</f>
        <v>0</v>
      </c>
      <c r="P89" s="111">
        <f>O89</f>
        <v>0</v>
      </c>
      <c r="Q89" s="112"/>
      <c r="S89" t="s">
        <v>31</v>
      </c>
      <c r="T89">
        <v>88353815</v>
      </c>
    </row>
    <row r="90" spans="1:20" ht="22.5" hidden="1" customHeight="1" x14ac:dyDescent="0.2">
      <c r="A90" s="23">
        <v>3</v>
      </c>
      <c r="B90" s="9"/>
      <c r="C90" s="77" t="s">
        <v>87</v>
      </c>
      <c r="D90" s="78"/>
      <c r="E90" s="78"/>
      <c r="F90" s="78"/>
      <c r="G90" s="78"/>
      <c r="H90" s="78"/>
      <c r="I90" s="98"/>
      <c r="J90" s="10" t="s">
        <v>61</v>
      </c>
      <c r="K90" s="77" t="s">
        <v>36</v>
      </c>
      <c r="L90" s="78"/>
      <c r="M90" s="79"/>
      <c r="N90" s="79"/>
      <c r="O90" s="15">
        <f>[5]показники!$F$34</f>
        <v>21401533</v>
      </c>
      <c r="P90" s="117">
        <f>O90</f>
        <v>21401533</v>
      </c>
      <c r="Q90" s="72"/>
    </row>
    <row r="91" spans="1:20" ht="13.5" hidden="1" customHeight="1" x14ac:dyDescent="0.2">
      <c r="A91" s="7"/>
      <c r="B91" s="7">
        <v>2</v>
      </c>
      <c r="C91" s="73" t="s">
        <v>56</v>
      </c>
      <c r="D91" s="106"/>
      <c r="E91" s="106"/>
      <c r="F91" s="106"/>
      <c r="G91" s="106"/>
      <c r="H91" s="106"/>
      <c r="I91" s="74"/>
      <c r="J91" s="12"/>
      <c r="K91" s="113"/>
      <c r="L91" s="114"/>
      <c r="M91" s="75"/>
      <c r="N91" s="76"/>
      <c r="O91" s="13"/>
      <c r="P91" s="113"/>
      <c r="Q91" s="114"/>
    </row>
    <row r="92" spans="1:20" ht="52.5" hidden="1" customHeight="1" x14ac:dyDescent="0.2">
      <c r="A92" s="23">
        <v>1</v>
      </c>
      <c r="B92" s="48"/>
      <c r="C92" s="86" t="s">
        <v>22</v>
      </c>
      <c r="D92" s="100"/>
      <c r="E92" s="100"/>
      <c r="F92" s="100"/>
      <c r="G92" s="100"/>
      <c r="H92" s="100"/>
      <c r="I92" s="101"/>
      <c r="J92" s="49" t="s">
        <v>18</v>
      </c>
      <c r="K92" s="86" t="s">
        <v>97</v>
      </c>
      <c r="L92" s="87"/>
      <c r="M92" s="84"/>
      <c r="N92" s="84"/>
      <c r="O92" s="41">
        <f>[5]показники!$F$38</f>
        <v>1</v>
      </c>
      <c r="P92" s="82">
        <f>O92</f>
        <v>1</v>
      </c>
      <c r="Q92" s="83"/>
    </row>
    <row r="93" spans="1:20" ht="51.75" hidden="1" customHeight="1" x14ac:dyDescent="0.2">
      <c r="A93" s="23">
        <v>2</v>
      </c>
      <c r="B93" s="48"/>
      <c r="C93" s="86" t="s">
        <v>89</v>
      </c>
      <c r="D93" s="100"/>
      <c r="E93" s="100"/>
      <c r="F93" s="100"/>
      <c r="G93" s="100"/>
      <c r="H93" s="100"/>
      <c r="I93" s="101"/>
      <c r="J93" s="49" t="s">
        <v>18</v>
      </c>
      <c r="K93" s="86" t="s">
        <v>93</v>
      </c>
      <c r="L93" s="87"/>
      <c r="M93" s="84"/>
      <c r="N93" s="84"/>
      <c r="O93" s="41">
        <v>0</v>
      </c>
      <c r="P93" s="82">
        <f>O93</f>
        <v>0</v>
      </c>
      <c r="Q93" s="83"/>
    </row>
    <row r="94" spans="1:20" ht="13.5" hidden="1" customHeight="1" x14ac:dyDescent="0.2">
      <c r="A94" s="26"/>
      <c r="B94" s="26">
        <v>3</v>
      </c>
      <c r="C94" s="118" t="s">
        <v>57</v>
      </c>
      <c r="D94" s="119"/>
      <c r="E94" s="119"/>
      <c r="F94" s="119"/>
      <c r="G94" s="119"/>
      <c r="H94" s="119"/>
      <c r="I94" s="120"/>
      <c r="J94" s="50"/>
      <c r="K94" s="118"/>
      <c r="L94" s="120"/>
      <c r="M94" s="121"/>
      <c r="N94" s="122"/>
      <c r="O94" s="51"/>
      <c r="P94" s="135"/>
      <c r="Q94" s="136"/>
    </row>
    <row r="95" spans="1:20" ht="12" hidden="1" customHeight="1" x14ac:dyDescent="0.2">
      <c r="A95" s="23">
        <v>1</v>
      </c>
      <c r="B95" s="9"/>
      <c r="C95" s="77" t="s">
        <v>35</v>
      </c>
      <c r="D95" s="78"/>
      <c r="E95" s="78"/>
      <c r="F95" s="78"/>
      <c r="G95" s="78"/>
      <c r="H95" s="78"/>
      <c r="I95" s="98"/>
      <c r="J95" s="10" t="s">
        <v>62</v>
      </c>
      <c r="K95" s="77" t="s">
        <v>19</v>
      </c>
      <c r="L95" s="78"/>
      <c r="M95" s="79"/>
      <c r="N95" s="79"/>
      <c r="O95" s="39">
        <f>O86/O92</f>
        <v>12347</v>
      </c>
      <c r="P95" s="71">
        <f>P86/P92</f>
        <v>12347</v>
      </c>
      <c r="Q95" s="72"/>
    </row>
    <row r="96" spans="1:20" ht="0.75" hidden="1" customHeight="1" x14ac:dyDescent="0.2">
      <c r="A96" s="23" t="s">
        <v>85</v>
      </c>
      <c r="B96" s="9"/>
      <c r="C96" s="77" t="s">
        <v>90</v>
      </c>
      <c r="D96" s="78"/>
      <c r="E96" s="78"/>
      <c r="F96" s="78"/>
      <c r="G96" s="78"/>
      <c r="H96" s="78"/>
      <c r="I96" s="98"/>
      <c r="J96" s="10" t="s">
        <v>62</v>
      </c>
      <c r="K96" s="77" t="s">
        <v>19</v>
      </c>
      <c r="L96" s="78"/>
      <c r="M96" s="79"/>
      <c r="N96" s="79"/>
      <c r="O96" s="39">
        <f>[7]показники!$F$38</f>
        <v>355000</v>
      </c>
      <c r="P96" s="71">
        <f>O96</f>
        <v>355000</v>
      </c>
      <c r="Q96" s="72"/>
    </row>
    <row r="97" spans="1:20" ht="15" hidden="1" customHeight="1" x14ac:dyDescent="0.2">
      <c r="A97" s="23">
        <v>2</v>
      </c>
      <c r="B97" s="9"/>
      <c r="C97" s="77" t="s">
        <v>60</v>
      </c>
      <c r="D97" s="78"/>
      <c r="E97" s="78"/>
      <c r="F97" s="78"/>
      <c r="G97" s="78"/>
      <c r="H97" s="78"/>
      <c r="I97" s="98"/>
      <c r="J97" s="10" t="s">
        <v>62</v>
      </c>
      <c r="K97" s="77" t="s">
        <v>19</v>
      </c>
      <c r="L97" s="78"/>
      <c r="M97" s="104"/>
      <c r="N97" s="133"/>
      <c r="O97" s="39">
        <f>[8]показники!$F$42</f>
        <v>3756.6980287524798</v>
      </c>
      <c r="P97" s="71">
        <f>O97</f>
        <v>3756.6980287524798</v>
      </c>
      <c r="Q97" s="72"/>
      <c r="T97">
        <f>T88/O88</f>
        <v>3276.0190629991753</v>
      </c>
    </row>
    <row r="98" spans="1:20" ht="14.25" hidden="1" customHeight="1" x14ac:dyDescent="0.2">
      <c r="A98" s="23">
        <v>3</v>
      </c>
      <c r="B98" s="9"/>
      <c r="C98" s="77" t="s">
        <v>96</v>
      </c>
      <c r="D98" s="78"/>
      <c r="E98" s="78"/>
      <c r="F98" s="78"/>
      <c r="G98" s="78"/>
      <c r="H98" s="78"/>
      <c r="I98" s="98"/>
      <c r="J98" s="10" t="s">
        <v>62</v>
      </c>
      <c r="K98" s="102" t="s">
        <v>19</v>
      </c>
      <c r="L98" s="103"/>
      <c r="M98" s="104"/>
      <c r="N98" s="105"/>
      <c r="O98" s="52" t="e">
        <f>O90/O89</f>
        <v>#DIV/0!</v>
      </c>
      <c r="P98" s="126" t="e">
        <f>O98</f>
        <v>#DIV/0!</v>
      </c>
      <c r="Q98" s="127"/>
      <c r="T98" t="e">
        <f>T89/O89</f>
        <v>#DIV/0!</v>
      </c>
    </row>
    <row r="99" spans="1:20" ht="0.75" hidden="1" customHeight="1" x14ac:dyDescent="0.2">
      <c r="A99" s="53">
        <v>3</v>
      </c>
      <c r="B99" s="54"/>
      <c r="C99" s="283" t="s">
        <v>90</v>
      </c>
      <c r="D99" s="284"/>
      <c r="E99" s="284"/>
      <c r="F99" s="284"/>
      <c r="G99" s="284"/>
      <c r="H99" s="284"/>
      <c r="I99" s="285"/>
      <c r="J99" s="55" t="s">
        <v>62</v>
      </c>
      <c r="K99" s="286" t="s">
        <v>19</v>
      </c>
      <c r="L99" s="286"/>
      <c r="M99" s="287"/>
      <c r="N99" s="288"/>
      <c r="O99" s="56" t="e">
        <f>O87/O93</f>
        <v>#DIV/0!</v>
      </c>
      <c r="P99" s="289" t="e">
        <f>O99</f>
        <v>#DIV/0!</v>
      </c>
      <c r="Q99" s="290"/>
    </row>
    <row r="100" spans="1:20" ht="12" hidden="1" customHeight="1" x14ac:dyDescent="0.2">
      <c r="A100" s="7"/>
      <c r="B100" s="7">
        <v>4</v>
      </c>
      <c r="C100" s="73" t="s">
        <v>58</v>
      </c>
      <c r="D100" s="106"/>
      <c r="E100" s="106"/>
      <c r="F100" s="106"/>
      <c r="G100" s="106"/>
      <c r="H100" s="106"/>
      <c r="I100" s="74"/>
      <c r="J100" s="12"/>
      <c r="K100" s="107"/>
      <c r="L100" s="108"/>
      <c r="M100" s="75"/>
      <c r="N100" s="109"/>
      <c r="O100" s="13"/>
      <c r="P100" s="107"/>
      <c r="Q100" s="108"/>
    </row>
    <row r="101" spans="1:20" ht="14.25" hidden="1" customHeight="1" x14ac:dyDescent="0.2">
      <c r="A101" s="57">
        <v>1</v>
      </c>
      <c r="B101" s="9"/>
      <c r="C101" s="77" t="s">
        <v>23</v>
      </c>
      <c r="D101" s="78"/>
      <c r="E101" s="78"/>
      <c r="F101" s="78"/>
      <c r="G101" s="78"/>
      <c r="H101" s="78"/>
      <c r="I101" s="98"/>
      <c r="J101" s="10" t="s">
        <v>20</v>
      </c>
      <c r="K101" s="77" t="s">
        <v>19</v>
      </c>
      <c r="L101" s="78"/>
      <c r="M101" s="79"/>
      <c r="N101" s="79"/>
      <c r="O101" s="14">
        <f>[5]показники!$F$46</f>
        <v>100</v>
      </c>
      <c r="P101" s="94">
        <f t="shared" ref="P101:P105" si="0">O101</f>
        <v>100</v>
      </c>
      <c r="Q101" s="112"/>
    </row>
    <row r="102" spans="1:20" ht="15.75" hidden="1" customHeight="1" x14ac:dyDescent="0.2">
      <c r="A102" s="57">
        <v>2</v>
      </c>
      <c r="B102" s="9"/>
      <c r="C102" s="77" t="s">
        <v>33</v>
      </c>
      <c r="D102" s="78"/>
      <c r="E102" s="78"/>
      <c r="F102" s="78"/>
      <c r="G102" s="78"/>
      <c r="H102" s="78"/>
      <c r="I102" s="98"/>
      <c r="J102" s="10" t="s">
        <v>20</v>
      </c>
      <c r="K102" s="77" t="s">
        <v>19</v>
      </c>
      <c r="L102" s="78"/>
      <c r="M102" s="79"/>
      <c r="N102" s="79"/>
      <c r="O102" s="14">
        <f>[5]показники!$F$47</f>
        <v>100</v>
      </c>
      <c r="P102" s="94">
        <f t="shared" si="0"/>
        <v>100</v>
      </c>
      <c r="Q102" s="95"/>
    </row>
    <row r="103" spans="1:20" ht="12" hidden="1" customHeight="1" x14ac:dyDescent="0.2">
      <c r="A103" s="57">
        <v>3</v>
      </c>
      <c r="B103" s="9"/>
      <c r="C103" s="102" t="s">
        <v>106</v>
      </c>
      <c r="D103" s="103"/>
      <c r="E103" s="103"/>
      <c r="F103" s="103"/>
      <c r="G103" s="103"/>
      <c r="H103" s="103"/>
      <c r="I103" s="110"/>
      <c r="J103" s="10" t="s">
        <v>20</v>
      </c>
      <c r="K103" s="77" t="s">
        <v>19</v>
      </c>
      <c r="L103" s="78"/>
      <c r="M103" s="79"/>
      <c r="N103" s="79"/>
      <c r="O103" s="58">
        <f>[5]показники!$F$48</f>
        <v>96.571537048303981</v>
      </c>
      <c r="P103" s="268">
        <f t="shared" si="0"/>
        <v>96.571537048303981</v>
      </c>
      <c r="Q103" s="269"/>
    </row>
    <row r="104" spans="1:20" ht="15" hidden="1" customHeight="1" x14ac:dyDescent="0.2">
      <c r="A104" s="57">
        <v>4</v>
      </c>
      <c r="B104" s="59"/>
      <c r="C104" s="123" t="s">
        <v>34</v>
      </c>
      <c r="D104" s="123"/>
      <c r="E104" s="123"/>
      <c r="F104" s="123"/>
      <c r="G104" s="123"/>
      <c r="H104" s="123"/>
      <c r="I104" s="123"/>
      <c r="J104" s="60" t="s">
        <v>20</v>
      </c>
      <c r="K104" s="77" t="s">
        <v>19</v>
      </c>
      <c r="L104" s="78"/>
      <c r="M104" s="79"/>
      <c r="N104" s="79"/>
      <c r="O104" s="14">
        <f>[5]показники!$F$49</f>
        <v>96.629229177180903</v>
      </c>
      <c r="P104" s="94">
        <f t="shared" si="0"/>
        <v>96.629229177180903</v>
      </c>
      <c r="Q104" s="95"/>
    </row>
    <row r="105" spans="1:20" ht="14.25" hidden="1" customHeight="1" x14ac:dyDescent="0.2">
      <c r="A105" s="23">
        <v>5</v>
      </c>
      <c r="B105" s="61"/>
      <c r="C105" s="137" t="s">
        <v>88</v>
      </c>
      <c r="D105" s="137"/>
      <c r="E105" s="137"/>
      <c r="F105" s="137"/>
      <c r="G105" s="137"/>
      <c r="H105" s="137"/>
      <c r="I105" s="137"/>
      <c r="J105" s="60" t="s">
        <v>20</v>
      </c>
      <c r="K105" s="77" t="s">
        <v>19</v>
      </c>
      <c r="L105" s="78"/>
      <c r="M105" s="79"/>
      <c r="N105" s="79"/>
      <c r="O105" s="14">
        <v>0</v>
      </c>
      <c r="P105" s="94">
        <f t="shared" si="0"/>
        <v>0</v>
      </c>
      <c r="Q105" s="95"/>
    </row>
    <row r="106" spans="1:20" ht="11.45" customHeight="1" x14ac:dyDescent="0.2">
      <c r="A106" s="4"/>
      <c r="B106" s="4"/>
      <c r="C106" s="4"/>
      <c r="D106" s="4"/>
      <c r="E106" s="4"/>
      <c r="F106" s="4"/>
      <c r="G106" s="4"/>
      <c r="H106" s="4"/>
      <c r="I106" s="4"/>
      <c r="J106" s="4"/>
      <c r="K106" s="4"/>
      <c r="L106" s="4"/>
      <c r="M106" s="4"/>
      <c r="N106" s="4"/>
      <c r="O106" s="4"/>
      <c r="P106" s="4"/>
      <c r="Q106" s="4"/>
    </row>
    <row r="107" spans="1:20" ht="17.25" hidden="1" customHeight="1" x14ac:dyDescent="0.2">
      <c r="A107" s="4"/>
      <c r="B107" s="4"/>
      <c r="C107" s="4"/>
      <c r="D107" s="4"/>
      <c r="E107" s="4"/>
      <c r="F107" s="4"/>
      <c r="G107" s="4"/>
      <c r="H107" s="4"/>
      <c r="I107" s="4"/>
      <c r="J107" s="4"/>
      <c r="K107" s="4"/>
      <c r="L107" s="4"/>
      <c r="M107" s="4"/>
      <c r="N107" s="4"/>
      <c r="O107" s="4"/>
      <c r="P107" s="4"/>
      <c r="Q107" s="4"/>
    </row>
    <row r="108" spans="1:20" ht="33" customHeight="1" x14ac:dyDescent="0.2">
      <c r="A108" s="4"/>
      <c r="B108" s="266" t="s">
        <v>99</v>
      </c>
      <c r="C108" s="266"/>
      <c r="D108" s="266"/>
      <c r="E108" s="266"/>
      <c r="F108" s="266"/>
      <c r="G108" s="3"/>
      <c r="H108" s="4"/>
      <c r="I108" s="4"/>
      <c r="J108" s="4"/>
      <c r="K108" s="4"/>
      <c r="L108" s="4"/>
      <c r="M108" s="4"/>
      <c r="N108" s="264" t="s">
        <v>98</v>
      </c>
      <c r="O108" s="264"/>
      <c r="P108" s="4"/>
      <c r="Q108" s="4"/>
    </row>
    <row r="109" spans="1:20" ht="11.1" customHeight="1" x14ac:dyDescent="0.2">
      <c r="A109" s="4"/>
      <c r="B109" s="266" t="s">
        <v>27</v>
      </c>
      <c r="C109" s="266"/>
      <c r="D109" s="266"/>
      <c r="E109" s="266"/>
      <c r="F109" s="266"/>
      <c r="G109" s="265" t="s">
        <v>24</v>
      </c>
      <c r="H109" s="265"/>
      <c r="I109" s="265"/>
      <c r="J109" s="4"/>
      <c r="K109" s="4"/>
      <c r="L109" s="4"/>
      <c r="M109" s="37"/>
      <c r="N109" s="37" t="s">
        <v>95</v>
      </c>
      <c r="O109" s="37"/>
      <c r="P109" s="4"/>
      <c r="Q109" s="4"/>
    </row>
    <row r="110" spans="1:20" ht="18" customHeight="1" x14ac:dyDescent="0.2">
      <c r="A110" s="4"/>
      <c r="B110" s="4"/>
      <c r="C110" s="4"/>
      <c r="D110" s="4"/>
      <c r="E110" s="4"/>
      <c r="F110" s="4"/>
      <c r="G110" s="4"/>
      <c r="H110" s="4"/>
      <c r="I110" s="4"/>
      <c r="J110" s="4"/>
      <c r="K110" s="4"/>
      <c r="L110" s="4"/>
      <c r="M110" s="4"/>
      <c r="N110" s="4"/>
      <c r="O110" s="4"/>
      <c r="P110" s="4"/>
      <c r="Q110" s="4"/>
    </row>
    <row r="111" spans="1:20" ht="11.45" customHeight="1" x14ac:dyDescent="0.2">
      <c r="A111" s="4"/>
      <c r="B111" s="267" t="s">
        <v>26</v>
      </c>
      <c r="C111" s="267"/>
      <c r="D111" s="4"/>
      <c r="E111" s="4"/>
      <c r="F111" s="4"/>
      <c r="G111" s="4"/>
      <c r="H111" s="4"/>
      <c r="I111" s="4"/>
      <c r="J111" s="4"/>
      <c r="K111" s="4"/>
      <c r="L111" s="4"/>
      <c r="M111" s="4"/>
      <c r="N111" s="4"/>
      <c r="O111" s="4"/>
      <c r="P111" s="4"/>
      <c r="Q111" s="4"/>
    </row>
    <row r="112" spans="1:20" s="305" customFormat="1" ht="38.25" customHeight="1" x14ac:dyDescent="0.2">
      <c r="A112" s="16"/>
      <c r="B112" s="300" t="s">
        <v>113</v>
      </c>
      <c r="C112" s="300"/>
      <c r="D112" s="300"/>
      <c r="E112" s="300"/>
      <c r="F112" s="300"/>
      <c r="G112" s="301"/>
      <c r="H112" s="302"/>
      <c r="I112" s="302"/>
      <c r="J112" s="302"/>
      <c r="K112" s="302"/>
      <c r="L112" s="302"/>
      <c r="M112" s="303"/>
      <c r="N112" s="304" t="s">
        <v>114</v>
      </c>
      <c r="O112" s="304"/>
      <c r="P112" s="16"/>
      <c r="Q112" s="16"/>
    </row>
    <row r="113" spans="1:17" s="305" customFormat="1" ht="13.5" customHeight="1" x14ac:dyDescent="0.2">
      <c r="A113" s="16"/>
      <c r="B113" s="306" t="s">
        <v>27</v>
      </c>
      <c r="C113" s="306"/>
      <c r="D113" s="306"/>
      <c r="E113" s="306"/>
      <c r="F113" s="306"/>
      <c r="G113" s="307" t="s">
        <v>24</v>
      </c>
      <c r="H113" s="307"/>
      <c r="I113" s="307"/>
      <c r="J113" s="302"/>
      <c r="K113" s="302"/>
      <c r="L113" s="302"/>
      <c r="M113" s="308"/>
      <c r="N113" s="309" t="s">
        <v>115</v>
      </c>
      <c r="O113" s="310"/>
      <c r="P113" s="16"/>
      <c r="Q113" s="16"/>
    </row>
    <row r="114" spans="1:17" s="305" customFormat="1" ht="11.45" customHeight="1" x14ac:dyDescent="0.2">
      <c r="A114" s="16"/>
      <c r="B114" s="311" t="s">
        <v>116</v>
      </c>
      <c r="C114" s="311"/>
      <c r="D114" s="311"/>
      <c r="E114" s="311"/>
      <c r="F114" s="302"/>
      <c r="G114" s="302"/>
      <c r="H114" s="302"/>
      <c r="I114" s="302"/>
      <c r="J114" s="302"/>
      <c r="K114" s="302"/>
      <c r="L114" s="302"/>
      <c r="M114" s="302"/>
      <c r="N114" s="302"/>
      <c r="O114" s="302"/>
      <c r="P114" s="16"/>
      <c r="Q114" s="16"/>
    </row>
    <row r="115" spans="1:17" s="305" customFormat="1" ht="11.45" customHeight="1" x14ac:dyDescent="0.2">
      <c r="A115" s="16"/>
      <c r="B115" s="16"/>
      <c r="C115" s="16"/>
      <c r="D115" s="16"/>
      <c r="E115" s="16"/>
      <c r="F115" s="16"/>
      <c r="G115" s="16"/>
      <c r="H115" s="16"/>
      <c r="I115" s="16"/>
      <c r="J115" s="16"/>
      <c r="K115" s="16"/>
      <c r="L115" s="16"/>
      <c r="M115" s="16"/>
      <c r="N115" s="16"/>
      <c r="O115" s="16"/>
      <c r="P115" s="16"/>
      <c r="Q115" s="16"/>
    </row>
    <row r="116" spans="1:17" ht="11.45" customHeight="1" x14ac:dyDescent="0.2">
      <c r="A116" s="4"/>
      <c r="B116" s="257"/>
      <c r="C116" s="257"/>
      <c r="D116" s="4"/>
      <c r="E116" s="4"/>
      <c r="F116" s="4"/>
      <c r="G116" s="4"/>
      <c r="H116" s="4"/>
      <c r="I116" s="4"/>
      <c r="J116" s="4"/>
      <c r="K116" s="4"/>
      <c r="L116" s="4"/>
      <c r="M116" s="4"/>
      <c r="N116" s="4"/>
      <c r="O116" s="4"/>
      <c r="P116" s="4"/>
      <c r="Q116" s="4"/>
    </row>
    <row r="117" spans="1:17" ht="15" customHeight="1" x14ac:dyDescent="0.2">
      <c r="A117" s="4"/>
      <c r="B117" s="258" t="s">
        <v>75</v>
      </c>
      <c r="C117" s="258"/>
      <c r="D117" s="4"/>
      <c r="E117" s="4"/>
      <c r="F117" s="4"/>
      <c r="G117" s="4"/>
      <c r="H117" s="4"/>
      <c r="I117" s="4"/>
      <c r="J117" s="4"/>
      <c r="K117" s="4"/>
      <c r="L117" s="4"/>
      <c r="M117" s="4"/>
      <c r="N117" s="4"/>
      <c r="O117" s="4"/>
      <c r="P117" s="4"/>
      <c r="Q117" s="4"/>
    </row>
    <row r="118" spans="1:17" ht="22.5" customHeight="1" x14ac:dyDescent="0.2">
      <c r="A118" s="4"/>
      <c r="B118" s="259" t="s">
        <v>74</v>
      </c>
      <c r="C118" s="259"/>
      <c r="D118" s="4"/>
      <c r="E118" s="4"/>
      <c r="F118" s="4"/>
      <c r="G118" s="4"/>
      <c r="H118" s="4"/>
      <c r="I118" s="4"/>
      <c r="J118" s="4"/>
      <c r="K118" s="4"/>
      <c r="L118" s="4"/>
      <c r="M118" s="4"/>
      <c r="N118" s="4"/>
      <c r="O118" s="4"/>
      <c r="P118" s="4"/>
      <c r="Q118" s="4"/>
    </row>
  </sheetData>
  <mergeCells count="277">
    <mergeCell ref="C76:I76"/>
    <mergeCell ref="K76:L76"/>
    <mergeCell ref="B19:D19"/>
    <mergeCell ref="B20:D20"/>
    <mergeCell ref="O19:P19"/>
    <mergeCell ref="O20:P20"/>
    <mergeCell ref="F19:M19"/>
    <mergeCell ref="F20:M20"/>
    <mergeCell ref="C99:I99"/>
    <mergeCell ref="K99:L99"/>
    <mergeCell ref="M99:N99"/>
    <mergeCell ref="P99:Q99"/>
    <mergeCell ref="M97:N97"/>
    <mergeCell ref="P97:Q97"/>
    <mergeCell ref="M76:N76"/>
    <mergeCell ref="P66:Q66"/>
    <mergeCell ref="K68:L68"/>
    <mergeCell ref="K69:L69"/>
    <mergeCell ref="A58:K58"/>
    <mergeCell ref="P74:Q74"/>
    <mergeCell ref="A62:B63"/>
    <mergeCell ref="C62:I63"/>
    <mergeCell ref="J62:J63"/>
    <mergeCell ref="A64:B64"/>
    <mergeCell ref="O1:Q6"/>
    <mergeCell ref="J25:M25"/>
    <mergeCell ref="J26:M26"/>
    <mergeCell ref="O25:P25"/>
    <mergeCell ref="O26:P26"/>
    <mergeCell ref="G25:H25"/>
    <mergeCell ref="G26:H26"/>
    <mergeCell ref="D25:E25"/>
    <mergeCell ref="D26:E26"/>
    <mergeCell ref="B23:D23"/>
    <mergeCell ref="F22:M22"/>
    <mergeCell ref="F23:M23"/>
    <mergeCell ref="O22:P22"/>
    <mergeCell ref="O23:P23"/>
    <mergeCell ref="M9:Q9"/>
    <mergeCell ref="M10:Q10"/>
    <mergeCell ref="A14:Q14"/>
    <mergeCell ref="A15:Q15"/>
    <mergeCell ref="B116:C116"/>
    <mergeCell ref="B117:C117"/>
    <mergeCell ref="B118:C118"/>
    <mergeCell ref="P84:Q84"/>
    <mergeCell ref="P92:Q92"/>
    <mergeCell ref="P86:Q86"/>
    <mergeCell ref="P85:Q85"/>
    <mergeCell ref="P101:Q101"/>
    <mergeCell ref="C85:I85"/>
    <mergeCell ref="K85:L85"/>
    <mergeCell ref="M85:N85"/>
    <mergeCell ref="C86:I86"/>
    <mergeCell ref="K86:L86"/>
    <mergeCell ref="M86:N86"/>
    <mergeCell ref="K88:L88"/>
    <mergeCell ref="M88:N88"/>
    <mergeCell ref="C97:I97"/>
    <mergeCell ref="K97:L97"/>
    <mergeCell ref="N108:O108"/>
    <mergeCell ref="G109:I109"/>
    <mergeCell ref="B108:F108"/>
    <mergeCell ref="B109:F109"/>
    <mergeCell ref="B111:C111"/>
    <mergeCell ref="P103:Q103"/>
    <mergeCell ref="C74:I74"/>
    <mergeCell ref="K74:L74"/>
    <mergeCell ref="M74:N74"/>
    <mergeCell ref="B22:D22"/>
    <mergeCell ref="A84:B84"/>
    <mergeCell ref="B28:Q28"/>
    <mergeCell ref="B30:Q30"/>
    <mergeCell ref="B32:Q32"/>
    <mergeCell ref="B38:Q38"/>
    <mergeCell ref="B39:Q39"/>
    <mergeCell ref="A42:B42"/>
    <mergeCell ref="A47:B48"/>
    <mergeCell ref="L47:M48"/>
    <mergeCell ref="C42:Q42"/>
    <mergeCell ref="A43:B43"/>
    <mergeCell ref="C43:Q43"/>
    <mergeCell ref="A44:B44"/>
    <mergeCell ref="C44:Q44"/>
    <mergeCell ref="J47:K48"/>
    <mergeCell ref="A52:B52"/>
    <mergeCell ref="L58:M58"/>
    <mergeCell ref="P57:Q57"/>
    <mergeCell ref="N57:O57"/>
    <mergeCell ref="L57:M57"/>
    <mergeCell ref="A59:K59"/>
    <mergeCell ref="P56:Q56"/>
    <mergeCell ref="N56:O56"/>
    <mergeCell ref="K70:L70"/>
    <mergeCell ref="M68:N68"/>
    <mergeCell ref="M69:N69"/>
    <mergeCell ref="M70:N70"/>
    <mergeCell ref="M64:N64"/>
    <mergeCell ref="K62:L63"/>
    <mergeCell ref="K64:L64"/>
    <mergeCell ref="C64:I64"/>
    <mergeCell ref="P59:Q59"/>
    <mergeCell ref="M62:N63"/>
    <mergeCell ref="M66:N66"/>
    <mergeCell ref="P64:Q64"/>
    <mergeCell ref="P65:Q65"/>
    <mergeCell ref="K66:L66"/>
    <mergeCell ref="B25:C25"/>
    <mergeCell ref="B26:C26"/>
    <mergeCell ref="L49:M49"/>
    <mergeCell ref="B33:Q33"/>
    <mergeCell ref="A35:B35"/>
    <mergeCell ref="C35:Q35"/>
    <mergeCell ref="A36:B36"/>
    <mergeCell ref="C36:Q36"/>
    <mergeCell ref="N47:Q48"/>
    <mergeCell ref="N49:Q49"/>
    <mergeCell ref="A49:B49"/>
    <mergeCell ref="C47:I48"/>
    <mergeCell ref="C49:I49"/>
    <mergeCell ref="J49:K49"/>
    <mergeCell ref="C52:I52"/>
    <mergeCell ref="C53:I53"/>
    <mergeCell ref="K73:L73"/>
    <mergeCell ref="M73:N73"/>
    <mergeCell ref="A65:B65"/>
    <mergeCell ref="L56:M56"/>
    <mergeCell ref="J50:K50"/>
    <mergeCell ref="J51:K51"/>
    <mergeCell ref="A56:K56"/>
    <mergeCell ref="A57:K57"/>
    <mergeCell ref="N50:Q50"/>
    <mergeCell ref="L53:M53"/>
    <mergeCell ref="L52:M52"/>
    <mergeCell ref="L51:M51"/>
    <mergeCell ref="N51:Q51"/>
    <mergeCell ref="A51:B51"/>
    <mergeCell ref="N52:Q52"/>
    <mergeCell ref="N53:Q53"/>
    <mergeCell ref="J52:K52"/>
    <mergeCell ref="J53:K53"/>
    <mergeCell ref="P62:Q63"/>
    <mergeCell ref="C50:I50"/>
    <mergeCell ref="C51:I51"/>
    <mergeCell ref="L50:M50"/>
    <mergeCell ref="A50:B50"/>
    <mergeCell ref="P71:Q71"/>
    <mergeCell ref="C73:I73"/>
    <mergeCell ref="C65:I65"/>
    <mergeCell ref="K65:L65"/>
    <mergeCell ref="M65:N65"/>
    <mergeCell ref="P58:Q58"/>
    <mergeCell ref="N58:O58"/>
    <mergeCell ref="N59:O59"/>
    <mergeCell ref="L59:M59"/>
    <mergeCell ref="C66:I66"/>
    <mergeCell ref="C68:I68"/>
    <mergeCell ref="C69:I69"/>
    <mergeCell ref="P68:Q68"/>
    <mergeCell ref="C70:I70"/>
    <mergeCell ref="C67:I67"/>
    <mergeCell ref="K67:L67"/>
    <mergeCell ref="M67:N67"/>
    <mergeCell ref="P67:Q67"/>
    <mergeCell ref="C72:I72"/>
    <mergeCell ref="K72:L72"/>
    <mergeCell ref="M72:N72"/>
    <mergeCell ref="P72:Q72"/>
    <mergeCell ref="O62:O63"/>
    <mergeCell ref="P78:Q78"/>
    <mergeCell ref="C79:I79"/>
    <mergeCell ref="P80:Q80"/>
    <mergeCell ref="M77:N77"/>
    <mergeCell ref="K83:L83"/>
    <mergeCell ref="M89:N89"/>
    <mergeCell ref="P94:Q94"/>
    <mergeCell ref="B112:F112"/>
    <mergeCell ref="C101:I101"/>
    <mergeCell ref="K101:L101"/>
    <mergeCell ref="M101:N101"/>
    <mergeCell ref="C102:I102"/>
    <mergeCell ref="K102:L102"/>
    <mergeCell ref="M102:N102"/>
    <mergeCell ref="C105:I105"/>
    <mergeCell ref="K105:L105"/>
    <mergeCell ref="M105:N105"/>
    <mergeCell ref="P100:Q100"/>
    <mergeCell ref="P91:Q91"/>
    <mergeCell ref="C91:I91"/>
    <mergeCell ref="C96:I96"/>
    <mergeCell ref="K96:L96"/>
    <mergeCell ref="M96:N96"/>
    <mergeCell ref="K93:L93"/>
    <mergeCell ref="P98:Q98"/>
    <mergeCell ref="P88:Q88"/>
    <mergeCell ref="P90:Q90"/>
    <mergeCell ref="K79:L79"/>
    <mergeCell ref="K80:L80"/>
    <mergeCell ref="K81:L81"/>
    <mergeCell ref="C90:I90"/>
    <mergeCell ref="M84:N84"/>
    <mergeCell ref="C80:I80"/>
    <mergeCell ref="C81:I81"/>
    <mergeCell ref="C83:I83"/>
    <mergeCell ref="C84:I84"/>
    <mergeCell ref="B113:F113"/>
    <mergeCell ref="P75:Q75"/>
    <mergeCell ref="P77:Q77"/>
    <mergeCell ref="P69:Q69"/>
    <mergeCell ref="P70:Q70"/>
    <mergeCell ref="P73:Q73"/>
    <mergeCell ref="C71:I71"/>
    <mergeCell ref="K71:L71"/>
    <mergeCell ref="M71:N71"/>
    <mergeCell ref="C88:I88"/>
    <mergeCell ref="C94:I94"/>
    <mergeCell ref="K94:L94"/>
    <mergeCell ref="M94:N94"/>
    <mergeCell ref="C95:I95"/>
    <mergeCell ref="K95:L95"/>
    <mergeCell ref="M95:N95"/>
    <mergeCell ref="P95:Q95"/>
    <mergeCell ref="C104:I104"/>
    <mergeCell ref="K104:L104"/>
    <mergeCell ref="C78:I78"/>
    <mergeCell ref="C77:I77"/>
    <mergeCell ref="P83:Q83"/>
    <mergeCell ref="P79:Q79"/>
    <mergeCell ref="C75:I75"/>
    <mergeCell ref="P105:Q105"/>
    <mergeCell ref="C87:I87"/>
    <mergeCell ref="K87:L87"/>
    <mergeCell ref="M87:N87"/>
    <mergeCell ref="C93:I93"/>
    <mergeCell ref="P104:Q104"/>
    <mergeCell ref="M104:N104"/>
    <mergeCell ref="K90:L90"/>
    <mergeCell ref="C89:I89"/>
    <mergeCell ref="C98:I98"/>
    <mergeCell ref="K98:L98"/>
    <mergeCell ref="M98:N98"/>
    <mergeCell ref="C100:I100"/>
    <mergeCell ref="K100:L100"/>
    <mergeCell ref="M100:N100"/>
    <mergeCell ref="P102:Q102"/>
    <mergeCell ref="C103:I103"/>
    <mergeCell ref="K103:L103"/>
    <mergeCell ref="M103:N103"/>
    <mergeCell ref="P89:Q89"/>
    <mergeCell ref="M90:N90"/>
    <mergeCell ref="K91:L91"/>
    <mergeCell ref="M91:N91"/>
    <mergeCell ref="C92:I92"/>
    <mergeCell ref="B114:E114"/>
    <mergeCell ref="P76:Q76"/>
    <mergeCell ref="K78:L78"/>
    <mergeCell ref="M78:N78"/>
    <mergeCell ref="K75:L75"/>
    <mergeCell ref="K77:L77"/>
    <mergeCell ref="M75:N75"/>
    <mergeCell ref="P87:Q87"/>
    <mergeCell ref="P93:Q93"/>
    <mergeCell ref="P96:Q96"/>
    <mergeCell ref="K89:L89"/>
    <mergeCell ref="M93:N93"/>
    <mergeCell ref="K84:L84"/>
    <mergeCell ref="K92:L92"/>
    <mergeCell ref="M92:N92"/>
    <mergeCell ref="C82:I82"/>
    <mergeCell ref="K82:L82"/>
    <mergeCell ref="M82:N82"/>
    <mergeCell ref="P82:Q82"/>
    <mergeCell ref="P81:Q81"/>
    <mergeCell ref="M79:N79"/>
    <mergeCell ref="M80:N80"/>
    <mergeCell ref="M81:N81"/>
    <mergeCell ref="M83:N83"/>
  </mergeCells>
  <pageMargins left="0.74803149606299213" right="0.78740157480314965" top="0.15748031496062992" bottom="0.19685039370078741" header="0.51181102362204722" footer="0.51181102362204722"/>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TDSheet</vt:lpstr>
      <vt:lpstr>TDSheet!Область_друку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Танасіва Олена Василівна</dc:creator>
  <cp:lastModifiedBy>Рябуха Світлана Анатоліївна</cp:lastModifiedBy>
  <cp:lastPrinted>2025-02-10T10:47:15Z</cp:lastPrinted>
  <dcterms:created xsi:type="dcterms:W3CDTF">2019-02-11T09:54:24Z</dcterms:created>
  <dcterms:modified xsi:type="dcterms:W3CDTF">2026-02-16T08:24:39Z</dcterms:modified>
</cp:coreProperties>
</file>